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1640" windowHeight="5535" tabRatio="632" firstSheet="1" activeTab="6"/>
  </bookViews>
  <sheets>
    <sheet name="Budget plan" sheetId="1" r:id="rId1"/>
    <sheet name="Budget spending" sheetId="14" r:id="rId2"/>
    <sheet name="Arrival and departure times" sheetId="11" r:id="rId3"/>
    <sheet name="Travel Costs summary" sheetId="3" r:id="rId4"/>
    <sheet name="Organizations" sheetId="9" r:id="rId5"/>
    <sheet name="To do list" sheetId="12" r:id="rId6"/>
    <sheet name="Partners" sheetId="13" r:id="rId7"/>
  </sheets>
  <externalReferences>
    <externalReference r:id="rId8"/>
  </externalReferences>
  <definedNames>
    <definedName name="Text644" localSheetId="3">'Travel Costs summary'!#REF!</definedName>
    <definedName name="Text647" localSheetId="3">'Travel Costs summary'!#REF!</definedName>
    <definedName name="Text653" localSheetId="3">'Travel Costs summary'!#REF!</definedName>
  </definedNames>
  <calcPr calcId="144525"/>
</workbook>
</file>

<file path=xl/calcChain.xml><?xml version="1.0" encoding="utf-8"?>
<calcChain xmlns="http://schemas.openxmlformats.org/spreadsheetml/2006/main">
  <c r="O5" i="1" l="1"/>
  <c r="P6" i="1"/>
  <c r="P5" i="1"/>
  <c r="N6" i="1"/>
  <c r="N5" i="1"/>
  <c r="I24" i="14" l="1"/>
  <c r="I23" i="14"/>
  <c r="H23" i="14"/>
  <c r="I22" i="14"/>
  <c r="H22" i="14"/>
  <c r="I25" i="14" l="1"/>
  <c r="J26" i="14" s="1"/>
  <c r="H25" i="14"/>
  <c r="H145" i="3"/>
  <c r="H135" i="3"/>
  <c r="H120" i="3"/>
  <c r="H104" i="3"/>
  <c r="H94" i="3"/>
  <c r="H192" i="3" s="1"/>
  <c r="H65" i="3"/>
  <c r="H190" i="3" s="1"/>
  <c r="G192" i="3"/>
  <c r="H185" i="3"/>
  <c r="H194" i="3" s="1"/>
  <c r="G188" i="3"/>
  <c r="G189" i="3"/>
  <c r="G190" i="3"/>
  <c r="G191" i="3"/>
  <c r="G193" i="3"/>
  <c r="G195" i="3"/>
  <c r="H157" i="3"/>
  <c r="H193" i="3" s="1"/>
  <c r="H21" i="3"/>
  <c r="H43" i="3"/>
  <c r="H189" i="3" s="1"/>
  <c r="H72" i="3"/>
  <c r="H191" i="3" s="1"/>
  <c r="E24" i="1"/>
  <c r="F24" i="1"/>
  <c r="O10" i="1"/>
  <c r="K21" i="1" s="1"/>
  <c r="N10" i="1" l="1"/>
  <c r="H188" i="3"/>
  <c r="H195" i="3" s="1"/>
  <c r="F195" i="3"/>
  <c r="K22" i="1" l="1"/>
  <c r="K23" i="1" s="1"/>
  <c r="P10" i="1"/>
</calcChain>
</file>

<file path=xl/sharedStrings.xml><?xml version="1.0" encoding="utf-8"?>
<sst xmlns="http://schemas.openxmlformats.org/spreadsheetml/2006/main" count="460" uniqueCount="217">
  <si>
    <t>Travel costs APV</t>
  </si>
  <si>
    <t>Spent</t>
  </si>
  <si>
    <t>Balance</t>
  </si>
  <si>
    <t>Total</t>
  </si>
  <si>
    <t xml:space="preserve">Costs </t>
  </si>
  <si>
    <t>Income</t>
  </si>
  <si>
    <t>€</t>
  </si>
  <si>
    <t xml:space="preserve">Travel costs </t>
  </si>
  <si>
    <t>Insurance/VISA</t>
  </si>
  <si>
    <t>Translators</t>
  </si>
  <si>
    <t xml:space="preserve">Total </t>
  </si>
  <si>
    <t>Approved</t>
  </si>
  <si>
    <t>To receive</t>
  </si>
  <si>
    <t>Participants</t>
  </si>
  <si>
    <t>€/day</t>
  </si>
  <si>
    <t>Nights</t>
  </si>
  <si>
    <t>3</t>
  </si>
  <si>
    <t>Germany</t>
  </si>
  <si>
    <t>Greece</t>
  </si>
  <si>
    <t>Turkey</t>
  </si>
  <si>
    <t>Macedonia</t>
  </si>
  <si>
    <t>Croatia</t>
  </si>
  <si>
    <t>Organization</t>
  </si>
  <si>
    <t>email</t>
  </si>
  <si>
    <t>Country</t>
  </si>
  <si>
    <t>Price</t>
  </si>
  <si>
    <t>Booked flights</t>
  </si>
  <si>
    <t xml:space="preserve">TCost approved </t>
  </si>
  <si>
    <t>Name</t>
  </si>
  <si>
    <t>Difference</t>
  </si>
  <si>
    <t>Branimir</t>
  </si>
  <si>
    <t>Vugar</t>
  </si>
  <si>
    <t>Estonia</t>
  </si>
  <si>
    <t>M</t>
  </si>
  <si>
    <t>F</t>
  </si>
  <si>
    <t>8</t>
  </si>
  <si>
    <t>Number of participant</t>
  </si>
  <si>
    <t>Czech Rep</t>
  </si>
  <si>
    <t>Ukraine</t>
  </si>
  <si>
    <t>T.-shirt size</t>
  </si>
  <si>
    <t>Phone</t>
  </si>
  <si>
    <t xml:space="preserve"> </t>
  </si>
  <si>
    <t>Spain</t>
  </si>
  <si>
    <t>Surename</t>
  </si>
  <si>
    <t>Fee</t>
  </si>
  <si>
    <t>Tickets plan sent</t>
  </si>
  <si>
    <t>Birthday</t>
  </si>
  <si>
    <t xml:space="preserve">Darko </t>
  </si>
  <si>
    <t>Vegeterian</t>
  </si>
  <si>
    <t xml:space="preserve">Accommodation </t>
  </si>
  <si>
    <t>Food</t>
  </si>
  <si>
    <t>Cook</t>
  </si>
  <si>
    <t>Helper cook</t>
  </si>
  <si>
    <t xml:space="preserve">Ivan </t>
  </si>
  <si>
    <t>Andrei</t>
  </si>
  <si>
    <t>Darko</t>
  </si>
  <si>
    <t>Diana</t>
  </si>
  <si>
    <t xml:space="preserve">Daryna </t>
  </si>
  <si>
    <t>S</t>
  </si>
  <si>
    <t>Azerbaijan</t>
  </si>
  <si>
    <t xml:space="preserve">UK </t>
  </si>
  <si>
    <t>UK</t>
  </si>
  <si>
    <t>Albania</t>
  </si>
  <si>
    <t>Bosnia</t>
  </si>
  <si>
    <t>Egypt</t>
  </si>
  <si>
    <t>Lindani   E.</t>
  </si>
  <si>
    <t>L</t>
  </si>
  <si>
    <t>Ilgar</t>
  </si>
  <si>
    <t>No pork</t>
  </si>
  <si>
    <t>Rigina</t>
  </si>
  <si>
    <t>XXL</t>
  </si>
  <si>
    <t>XL</t>
  </si>
  <si>
    <t>BRISILDA</t>
  </si>
  <si>
    <t xml:space="preserve">Antonela </t>
  </si>
  <si>
    <t xml:space="preserve">Orhan </t>
  </si>
  <si>
    <t>Hazal Salkim</t>
  </si>
  <si>
    <t>SEDA</t>
  </si>
  <si>
    <t>Justin</t>
  </si>
  <si>
    <t xml:space="preserve">Abanoub Magdy Nassif </t>
  </si>
  <si>
    <t xml:space="preserve">Viola </t>
  </si>
  <si>
    <t>Contact city of Bremen to provide us with school bus to take us front and back few times to bremen</t>
  </si>
  <si>
    <t>Make research on youth clubs that have activities such as bands playing</t>
  </si>
  <si>
    <t>APV</t>
  </si>
  <si>
    <t>Romania</t>
  </si>
  <si>
    <t>Norway</t>
  </si>
  <si>
    <t>Latvia</t>
  </si>
  <si>
    <t>Hellenic youth participation</t>
  </si>
  <si>
    <t>Contact person</t>
  </si>
  <si>
    <t>Sasha</t>
  </si>
  <si>
    <t>Fani</t>
  </si>
  <si>
    <t>Eleni</t>
  </si>
  <si>
    <t>Gabriella</t>
  </si>
  <si>
    <t>Aija</t>
  </si>
  <si>
    <t>Carmen</t>
  </si>
  <si>
    <t>Trainer n.2</t>
  </si>
  <si>
    <t>Trainer n.3</t>
  </si>
  <si>
    <t>Shadow trainer</t>
  </si>
  <si>
    <t>To do list</t>
  </si>
  <si>
    <t>Location</t>
  </si>
  <si>
    <t>Email</t>
  </si>
  <si>
    <t>List of media</t>
  </si>
  <si>
    <t xml:space="preserve">List of </t>
  </si>
  <si>
    <t>06.05.2016</t>
  </si>
  <si>
    <t>LITT</t>
  </si>
  <si>
    <t>09.05.2016</t>
  </si>
  <si>
    <t>www.flixbus.de Multiple URLsNL</t>
  </si>
  <si>
    <t>11.05.2016</t>
  </si>
  <si>
    <t>Berlinlinienbus GmbH Berlin DE</t>
  </si>
  <si>
    <t>13.05.2016</t>
  </si>
  <si>
    <t>17.05.2016</t>
  </si>
  <si>
    <t>WIZZ AIR H</t>
  </si>
  <si>
    <t xml:space="preserve">AUSTRIAN AI </t>
  </si>
  <si>
    <t>Credit card</t>
  </si>
  <si>
    <t>Cash register</t>
  </si>
  <si>
    <t>Bank</t>
  </si>
  <si>
    <t>05.07.2016</t>
  </si>
  <si>
    <t>Netto</t>
  </si>
  <si>
    <t>IB</t>
  </si>
  <si>
    <t>Penny</t>
  </si>
  <si>
    <t>Essen</t>
  </si>
  <si>
    <t>Restaurant</t>
  </si>
  <si>
    <t>Aldi</t>
  </si>
  <si>
    <t>Print T-shirts and bags</t>
  </si>
  <si>
    <t>S-bahn</t>
  </si>
  <si>
    <t>Bus</t>
  </si>
  <si>
    <t>Zuwendung Jugend für Europa</t>
  </si>
  <si>
    <t>Anzahlung Unterkunft</t>
  </si>
  <si>
    <t>Büromaterialien</t>
  </si>
  <si>
    <t>Automietung Rentacar plus Kaution</t>
  </si>
  <si>
    <t>Ikea Bettwäsche</t>
  </si>
  <si>
    <t>Hotel Übernachtung Vorbereitungstreffem</t>
  </si>
  <si>
    <t>Aldi Verpflegung Projekt</t>
  </si>
  <si>
    <t>Verpflegung Trainer</t>
  </si>
  <si>
    <t>Westfahlen Tankstelle</t>
  </si>
  <si>
    <t>Penny Verpflegung</t>
  </si>
  <si>
    <t>Plus</t>
  </si>
  <si>
    <t>Minus</t>
  </si>
  <si>
    <t>Saldo</t>
  </si>
  <si>
    <t>Total grant</t>
  </si>
  <si>
    <t>Cash</t>
  </si>
  <si>
    <t>Gas</t>
  </si>
  <si>
    <t>Office equipement</t>
  </si>
  <si>
    <t>Car rental</t>
  </si>
  <si>
    <t>Ocean Znanja</t>
  </si>
  <si>
    <t>Mobilnost Tetovo</t>
  </si>
  <si>
    <t>DGT</t>
  </si>
  <si>
    <t>YINFO</t>
  </si>
  <si>
    <t>Casal de Joves</t>
  </si>
  <si>
    <t>Leppe Gannespalte I Norge</t>
  </si>
  <si>
    <t xml:space="preserve">Equipment </t>
  </si>
  <si>
    <t xml:space="preserve">Transportatio </t>
  </si>
  <si>
    <t>Tickets booked</t>
  </si>
  <si>
    <t>Food preference</t>
  </si>
  <si>
    <t xml:space="preserve">John </t>
  </si>
  <si>
    <t>Johnson</t>
  </si>
  <si>
    <t>john.johnson@naturkultur.eu</t>
  </si>
  <si>
    <t>01.01.2017</t>
  </si>
  <si>
    <t>Yes</t>
  </si>
  <si>
    <t>Not yet</t>
  </si>
  <si>
    <t>Petar (Serbia)</t>
  </si>
  <si>
    <t>Bus Sombor - Berlin - Sombor</t>
  </si>
  <si>
    <t>13500 SD</t>
  </si>
  <si>
    <t>Bus Berlin - Bremen</t>
  </si>
  <si>
    <t xml:space="preserve">Bus Bremen - Berlin </t>
  </si>
  <si>
    <t>Flight Zagreb - Bremen - Zagreb</t>
  </si>
  <si>
    <t>Snjeza (BIH)</t>
  </si>
  <si>
    <t>Flgiht Zagreb - Bremen - Zagreb</t>
  </si>
  <si>
    <t>147.08 BPN</t>
  </si>
  <si>
    <t>Bus Banja Luka - Zagreb</t>
  </si>
  <si>
    <t>32.5 KM</t>
  </si>
  <si>
    <t>Bus Zagreb Banja Luka</t>
  </si>
  <si>
    <t>115 HKN</t>
  </si>
  <si>
    <t>Airport transfer</t>
  </si>
  <si>
    <t>30 HKN</t>
  </si>
  <si>
    <t>Antonis (Greece)</t>
  </si>
  <si>
    <t>Flight Athens - Haburg - Athens</t>
  </si>
  <si>
    <t>Bus Hamburg - Bremen - Hamburg</t>
  </si>
  <si>
    <t>Number</t>
  </si>
  <si>
    <t>Means of transport or costs (example: bus, train, visa cost)</t>
  </si>
  <si>
    <t>Foreign currency</t>
  </si>
  <si>
    <t>Organizational costs</t>
  </si>
  <si>
    <t>Received (80%)</t>
  </si>
  <si>
    <t>all amounts are just examples, not actual amounts</t>
  </si>
  <si>
    <t xml:space="preserve">NaturKultur e.V. </t>
  </si>
  <si>
    <t>TC projection</t>
  </si>
  <si>
    <t>info@naturkultur.eu</t>
  </si>
  <si>
    <t xml:space="preserve">Contact musician from the region and maybe some young commedian </t>
  </si>
  <si>
    <t>Task</t>
  </si>
  <si>
    <t>Who</t>
  </si>
  <si>
    <t>By when</t>
  </si>
  <si>
    <t>Contact Wizzair and make them an offer</t>
  </si>
  <si>
    <t>Send infopack to partner organizations</t>
  </si>
  <si>
    <t>Confirm participants selection</t>
  </si>
  <si>
    <t>Svenja</t>
  </si>
  <si>
    <t>Ziga</t>
  </si>
  <si>
    <t>Aroa</t>
  </si>
  <si>
    <t>Donatas</t>
  </si>
  <si>
    <t>01.05.2017</t>
  </si>
  <si>
    <t>01.05.2018</t>
  </si>
  <si>
    <t>01.05.2019</t>
  </si>
  <si>
    <t>01.05.2020</t>
  </si>
  <si>
    <t>01.05.2021</t>
  </si>
  <si>
    <t>01.05.2022</t>
  </si>
  <si>
    <t>01.05.2023</t>
  </si>
  <si>
    <t>Status</t>
  </si>
  <si>
    <t>DB BAHN A-NR U8B</t>
  </si>
  <si>
    <t>DB BAHN A-NR Y88</t>
  </si>
  <si>
    <t>DB BAHN A-NR H3U</t>
  </si>
  <si>
    <t>DB BAHN A-NR 2PY</t>
  </si>
  <si>
    <t>DB BAHN A-NR UAQG</t>
  </si>
  <si>
    <t>Pr. ID</t>
  </si>
  <si>
    <t>Amount</t>
  </si>
  <si>
    <t>Date</t>
  </si>
  <si>
    <t xml:space="preserve">Des. </t>
  </si>
  <si>
    <t>Mehmet</t>
  </si>
  <si>
    <t>Contact Danko at SAT1 or another TV station</t>
  </si>
  <si>
    <t>List of accommodation/hotels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</si>
</sst>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0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ourier New"/>
      <family val="3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8" fillId="0" borderId="0" applyFill="0" applyProtection="0"/>
    <xf numFmtId="0" fontId="9" fillId="0" borderId="0" applyFill="0" applyProtection="0"/>
  </cellStyleXfs>
  <cellXfs count="2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2" borderId="1" xfId="0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4" fontId="0" fillId="0" borderId="1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9" fontId="0" fillId="4" borderId="5" xfId="0" applyNumberFormat="1" applyFill="1" applyBorder="1" applyAlignment="1">
      <alignment horizontal="center"/>
    </xf>
    <xf numFmtId="0" fontId="0" fillId="5" borderId="7" xfId="0" applyFill="1" applyBorder="1"/>
    <xf numFmtId="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4" fontId="0" fillId="0" borderId="6" xfId="0" applyNumberFormat="1" applyBorder="1" applyAlignment="1">
      <alignment horizontal="center"/>
    </xf>
    <xf numFmtId="4" fontId="0" fillId="3" borderId="11" xfId="0" applyNumberFormat="1" applyFill="1" applyBorder="1" applyAlignment="1">
      <alignment horizontal="center"/>
    </xf>
    <xf numFmtId="4" fontId="0" fillId="0" borderId="8" xfId="0" applyNumberFormat="1" applyBorder="1"/>
    <xf numFmtId="4" fontId="0" fillId="0" borderId="11" xfId="0" applyNumberFormat="1" applyBorder="1"/>
    <xf numFmtId="2" fontId="0" fillId="0" borderId="0" xfId="0" applyNumberForma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9" fontId="0" fillId="4" borderId="13" xfId="0" applyNumberFormat="1" applyFill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7" xfId="0" applyNumberFormat="1" applyBorder="1"/>
    <xf numFmtId="0" fontId="2" fillId="0" borderId="18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3" borderId="0" xfId="0" applyFill="1" applyBorder="1"/>
    <xf numFmtId="0" fontId="2" fillId="0" borderId="19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4" fontId="0" fillId="3" borderId="3" xfId="0" applyNumberForma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0" fillId="3" borderId="20" xfId="0" applyFill="1" applyBorder="1"/>
    <xf numFmtId="49" fontId="2" fillId="0" borderId="19" xfId="0" applyNumberFormat="1" applyFont="1" applyBorder="1" applyAlignment="1">
      <alignment horizontal="right" vertical="top" wrapText="1"/>
    </xf>
    <xf numFmtId="0" fontId="0" fillId="3" borderId="19" xfId="0" applyFill="1" applyBorder="1"/>
    <xf numFmtId="0" fontId="0" fillId="3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/>
    </xf>
    <xf numFmtId="0" fontId="0" fillId="5" borderId="1" xfId="0" applyFill="1" applyBorder="1"/>
    <xf numFmtId="0" fontId="2" fillId="0" borderId="24" xfId="0" applyFont="1" applyBorder="1" applyAlignment="1">
      <alignment vertical="top" wrapText="1"/>
    </xf>
    <xf numFmtId="0" fontId="0" fillId="0" borderId="24" xfId="0" applyBorder="1"/>
    <xf numFmtId="0" fontId="0" fillId="0" borderId="24" xfId="0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0" fillId="3" borderId="12" xfId="0" applyFill="1" applyBorder="1"/>
    <xf numFmtId="0" fontId="2" fillId="3" borderId="23" xfId="0" applyFont="1" applyFill="1" applyBorder="1" applyAlignment="1">
      <alignment vertical="top" wrapText="1"/>
    </xf>
    <xf numFmtId="0" fontId="0" fillId="3" borderId="12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Fill="1"/>
    <xf numFmtId="0" fontId="2" fillId="0" borderId="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3" borderId="1" xfId="0" applyFill="1" applyBorder="1"/>
    <xf numFmtId="0" fontId="2" fillId="3" borderId="1" xfId="0" applyFont="1" applyFill="1" applyBorder="1" applyAlignment="1">
      <alignment vertical="top" wrapText="1"/>
    </xf>
    <xf numFmtId="0" fontId="0" fillId="0" borderId="12" xfId="0" applyBorder="1"/>
    <xf numFmtId="0" fontId="2" fillId="0" borderId="15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0" xfId="0" applyFont="1" applyFill="1"/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0" fillId="3" borderId="27" xfId="0" applyFill="1" applyBorder="1"/>
    <xf numFmtId="0" fontId="2" fillId="0" borderId="26" xfId="0" applyFont="1" applyBorder="1" applyAlignment="1">
      <alignment horizontal="center" vertical="top" wrapText="1"/>
    </xf>
    <xf numFmtId="0" fontId="0" fillId="2" borderId="27" xfId="0" applyFill="1" applyBorder="1" applyAlignment="1">
      <alignment horizontal="center"/>
    </xf>
    <xf numFmtId="0" fontId="2" fillId="0" borderId="22" xfId="0" applyFont="1" applyFill="1" applyBorder="1" applyAlignment="1">
      <alignment vertical="top" wrapText="1"/>
    </xf>
    <xf numFmtId="4" fontId="0" fillId="0" borderId="22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/>
    <xf numFmtId="0" fontId="7" fillId="0" borderId="1" xfId="0" applyFont="1" applyFill="1" applyBorder="1"/>
    <xf numFmtId="0" fontId="0" fillId="0" borderId="0" xfId="0" applyFill="1" applyBorder="1" applyAlignment="1">
      <alignment wrapText="1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2" fillId="0" borderId="1" xfId="0" applyFont="1" applyFill="1" applyBorder="1" applyAlignment="1">
      <alignment vertical="top" wrapText="1"/>
    </xf>
    <xf numFmtId="0" fontId="10" fillId="0" borderId="0" xfId="0" applyFont="1" applyFill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/>
    <xf numFmtId="0" fontId="0" fillId="0" borderId="29" xfId="0" applyBorder="1" applyAlignment="1"/>
    <xf numFmtId="0" fontId="10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/>
    <xf numFmtId="3" fontId="7" fillId="0" borderId="1" xfId="0" applyNumberFormat="1" applyFont="1" applyBorder="1"/>
    <xf numFmtId="14" fontId="7" fillId="0" borderId="1" xfId="0" applyNumberFormat="1" applyFont="1" applyFill="1" applyBorder="1"/>
    <xf numFmtId="0" fontId="10" fillId="0" borderId="1" xfId="0" applyFont="1" applyFill="1" applyBorder="1"/>
    <xf numFmtId="0" fontId="12" fillId="0" borderId="1" xfId="0" applyFont="1" applyBorder="1"/>
    <xf numFmtId="0" fontId="7" fillId="0" borderId="25" xfId="0" applyFont="1" applyBorder="1" applyAlignment="1"/>
    <xf numFmtId="14" fontId="10" fillId="0" borderId="1" xfId="0" applyNumberFormat="1" applyFont="1" applyBorder="1"/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0" fontId="13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" xfId="0" applyNumberFormat="1" applyFont="1" applyFill="1" applyBorder="1"/>
    <xf numFmtId="164" fontId="10" fillId="0" borderId="1" xfId="0" applyNumberFormat="1" applyFont="1" applyBorder="1" applyAlignment="1">
      <alignment vertical="center" wrapText="1"/>
    </xf>
    <xf numFmtId="14" fontId="10" fillId="0" borderId="0" xfId="0" applyNumberFormat="1" applyFont="1"/>
    <xf numFmtId="12" fontId="10" fillId="0" borderId="1" xfId="0" applyNumberFormat="1" applyFont="1" applyFill="1" applyBorder="1"/>
    <xf numFmtId="0" fontId="10" fillId="0" borderId="0" xfId="0" applyFont="1" applyAlignment="1">
      <alignment vertical="center"/>
    </xf>
    <xf numFmtId="0" fontId="14" fillId="0" borderId="1" xfId="1" applyFont="1" applyFill="1" applyBorder="1"/>
    <xf numFmtId="165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4" fontId="10" fillId="0" borderId="0" xfId="0" applyNumberFormat="1" applyFont="1"/>
    <xf numFmtId="0" fontId="10" fillId="7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3" applyNumberFormat="1" applyFont="1" applyFill="1" applyBorder="1" applyProtection="1"/>
    <xf numFmtId="0" fontId="10" fillId="7" borderId="1" xfId="0" applyFont="1" applyFill="1" applyBorder="1" applyAlignment="1">
      <alignment wrapText="1"/>
    </xf>
    <xf numFmtId="0" fontId="10" fillId="0" borderId="1" xfId="3" applyFont="1" applyFill="1" applyBorder="1" applyProtection="1"/>
    <xf numFmtId="0" fontId="14" fillId="0" borderId="1" xfId="1" applyFont="1" applyBorder="1"/>
    <xf numFmtId="0" fontId="10" fillId="0" borderId="12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Protection="1"/>
    <xf numFmtId="0" fontId="10" fillId="0" borderId="0" xfId="0" applyFont="1" applyFill="1" applyAlignment="1">
      <alignment horizontal="center"/>
    </xf>
    <xf numFmtId="0" fontId="14" fillId="0" borderId="1" xfId="1" applyFont="1" applyBorder="1" applyAlignment="1">
      <alignment wrapText="1"/>
    </xf>
    <xf numFmtId="0" fontId="10" fillId="7" borderId="1" xfId="0" applyNumberFormat="1" applyFont="1" applyFill="1" applyBorder="1" applyAlignment="1">
      <alignment wrapText="1"/>
    </xf>
    <xf numFmtId="0" fontId="10" fillId="7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7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10" fillId="7" borderId="1" xfId="0" applyNumberFormat="1" applyFont="1" applyFill="1" applyBorder="1" applyAlignment="1">
      <alignment horizontal="left"/>
    </xf>
    <xf numFmtId="20" fontId="10" fillId="7" borderId="1" xfId="0" applyNumberFormat="1" applyFont="1" applyFill="1" applyBorder="1" applyAlignment="1">
      <alignment horizontal="center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/>
    </xf>
    <xf numFmtId="0" fontId="10" fillId="7" borderId="1" xfId="1" applyNumberFormat="1" applyFont="1" applyFill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 vertical="center"/>
    </xf>
    <xf numFmtId="20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14" fillId="0" borderId="0" xfId="1" applyFont="1" applyFill="1"/>
    <xf numFmtId="164" fontId="10" fillId="0" borderId="0" xfId="0" applyNumberFormat="1" applyFont="1" applyFill="1"/>
    <xf numFmtId="0" fontId="10" fillId="0" borderId="0" xfId="0" applyNumberFormat="1" applyFont="1" applyFill="1"/>
    <xf numFmtId="165" fontId="10" fillId="0" borderId="0" xfId="0" applyNumberFormat="1" applyFont="1" applyFill="1"/>
    <xf numFmtId="0" fontId="10" fillId="0" borderId="0" xfId="0" applyNumberFormat="1" applyFont="1"/>
    <xf numFmtId="0" fontId="0" fillId="9" borderId="1" xfId="0" applyFill="1" applyBorder="1"/>
    <xf numFmtId="0" fontId="0" fillId="8" borderId="1" xfId="0" applyFill="1" applyBorder="1"/>
    <xf numFmtId="0" fontId="0" fillId="2" borderId="1" xfId="0" applyFill="1" applyBorder="1" applyAlignment="1">
      <alignment horizontal="center"/>
    </xf>
    <xf numFmtId="0" fontId="10" fillId="0" borderId="25" xfId="0" applyFont="1" applyFill="1" applyBorder="1"/>
    <xf numFmtId="4" fontId="10" fillId="0" borderId="30" xfId="0" applyNumberFormat="1" applyFont="1" applyFill="1" applyBorder="1" applyAlignment="1">
      <alignment horizontal="center"/>
    </xf>
    <xf numFmtId="0" fontId="3" fillId="7" borderId="1" xfId="1" applyFill="1" applyBorder="1"/>
    <xf numFmtId="0" fontId="10" fillId="11" borderId="1" xfId="0" applyFont="1" applyFill="1" applyBorder="1"/>
    <xf numFmtId="0" fontId="10" fillId="11" borderId="1" xfId="0" applyNumberFormat="1" applyFont="1" applyFill="1" applyBorder="1" applyAlignment="1">
      <alignment horizontal="center" vertical="center"/>
    </xf>
    <xf numFmtId="164" fontId="10" fillId="11" borderId="1" xfId="0" applyNumberFormat="1" applyFont="1" applyFill="1" applyBorder="1"/>
    <xf numFmtId="165" fontId="10" fillId="11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/>
    </xf>
    <xf numFmtId="0" fontId="0" fillId="12" borderId="4" xfId="0" applyFill="1" applyBorder="1"/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3" borderId="7" xfId="0" applyFill="1" applyBorder="1"/>
    <xf numFmtId="0" fontId="0" fillId="3" borderId="9" xfId="0" applyFill="1" applyBorder="1"/>
    <xf numFmtId="0" fontId="0" fillId="12" borderId="5" xfId="0" applyFill="1" applyBorder="1"/>
    <xf numFmtId="0" fontId="0" fillId="0" borderId="8" xfId="0" applyFill="1" applyBorder="1"/>
    <xf numFmtId="0" fontId="0" fillId="0" borderId="11" xfId="0" applyBorder="1"/>
    <xf numFmtId="9" fontId="0" fillId="6" borderId="16" xfId="0" applyNumberForma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0" fontId="10" fillId="0" borderId="7" xfId="0" applyFont="1" applyBorder="1" applyAlignment="1">
      <alignment wrapText="1"/>
    </xf>
    <xf numFmtId="0" fontId="4" fillId="0" borderId="8" xfId="0" applyFont="1" applyFill="1" applyBorder="1"/>
    <xf numFmtId="0" fontId="10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0" fillId="9" borderId="0" xfId="0" applyFill="1"/>
  </cellXfs>
  <cellStyles count="4">
    <cellStyle name="Hyperlink" xfId="1" builtinId="8"/>
    <cellStyle name="Normal" xfId="0" builtinId="0"/>
    <cellStyle name="Standard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Organizations/NaturKultur/Accounting/LITT/LI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 karte"/>
      <sheetName val="Kasse"/>
      <sheetName val="Bank"/>
      <sheetName val="Overview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.johnson@naturkultur.e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naturkultur.e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4"/>
  <sheetViews>
    <sheetView topLeftCell="B1" zoomScale="90" zoomScaleNormal="90" workbookViewId="0">
      <selection activeCell="H19" sqref="H19"/>
    </sheetView>
  </sheetViews>
  <sheetFormatPr defaultColWidth="9.140625" defaultRowHeight="15" x14ac:dyDescent="0.25"/>
  <cols>
    <col min="4" max="4" width="24.140625" customWidth="1"/>
    <col min="5" max="5" width="11.7109375" customWidth="1"/>
    <col min="7" max="7" width="8.28515625" customWidth="1"/>
    <col min="10" max="10" width="19.7109375" customWidth="1"/>
    <col min="11" max="11" width="12.42578125" customWidth="1"/>
  </cols>
  <sheetData>
    <row r="1" spans="3:18" ht="15.75" thickBot="1" x14ac:dyDescent="0.3"/>
    <row r="2" spans="3:18" ht="15.75" thickBot="1" x14ac:dyDescent="0.3">
      <c r="D2" s="217" t="s">
        <v>182</v>
      </c>
      <c r="E2" s="218"/>
      <c r="F2" s="219"/>
    </row>
    <row r="3" spans="3:18" ht="15.75" thickBot="1" x14ac:dyDescent="0.3"/>
    <row r="4" spans="3:18" x14ac:dyDescent="0.25">
      <c r="C4" s="178"/>
      <c r="D4" s="183" t="s">
        <v>4</v>
      </c>
      <c r="E4" s="183"/>
      <c r="F4" s="180" t="s">
        <v>6</v>
      </c>
      <c r="J4" s="178" t="s">
        <v>5</v>
      </c>
      <c r="K4" s="179" t="s">
        <v>13</v>
      </c>
      <c r="L4" s="179" t="s">
        <v>14</v>
      </c>
      <c r="M4" s="179" t="s">
        <v>15</v>
      </c>
      <c r="N4" s="179" t="s">
        <v>11</v>
      </c>
      <c r="O4" s="179" t="s">
        <v>1</v>
      </c>
      <c r="P4" s="180" t="s">
        <v>2</v>
      </c>
      <c r="R4" s="44"/>
    </row>
    <row r="5" spans="3:18" x14ac:dyDescent="0.25">
      <c r="C5" s="181">
        <v>1</v>
      </c>
      <c r="D5" s="1" t="s">
        <v>49</v>
      </c>
      <c r="E5" s="1"/>
      <c r="F5" s="184">
        <v>2000</v>
      </c>
      <c r="G5" s="46"/>
      <c r="J5" s="181" t="s">
        <v>180</v>
      </c>
      <c r="K5" s="18">
        <v>25</v>
      </c>
      <c r="L5" s="18">
        <v>33</v>
      </c>
      <c r="M5" s="18">
        <v>8</v>
      </c>
      <c r="N5" s="18">
        <f>K5*L5*M5</f>
        <v>6600</v>
      </c>
      <c r="O5" s="18">
        <f>F24</f>
        <v>3800</v>
      </c>
      <c r="P5" s="19">
        <f>N5-O5</f>
        <v>2800</v>
      </c>
    </row>
    <row r="6" spans="3:18" x14ac:dyDescent="0.25">
      <c r="C6" s="181">
        <v>2</v>
      </c>
      <c r="D6" s="1" t="s">
        <v>50</v>
      </c>
      <c r="E6" s="1"/>
      <c r="F6" s="184">
        <v>1000</v>
      </c>
      <c r="J6" s="181" t="s">
        <v>7</v>
      </c>
      <c r="K6" s="18">
        <v>25</v>
      </c>
      <c r="L6" s="18">
        <v>275</v>
      </c>
      <c r="M6" s="18"/>
      <c r="N6" s="18">
        <f>K6*L6</f>
        <v>6875</v>
      </c>
      <c r="O6" s="18">
        <v>4858</v>
      </c>
      <c r="P6" s="19">
        <f>N6-O6</f>
        <v>2017</v>
      </c>
    </row>
    <row r="7" spans="3:18" x14ac:dyDescent="0.25">
      <c r="C7" s="181">
        <v>3</v>
      </c>
      <c r="D7" s="1" t="s">
        <v>51</v>
      </c>
      <c r="E7" s="1"/>
      <c r="F7" s="184">
        <v>500</v>
      </c>
      <c r="J7" s="181" t="s">
        <v>0</v>
      </c>
      <c r="K7" s="18"/>
      <c r="L7" s="18"/>
      <c r="M7" s="18"/>
      <c r="N7" s="18"/>
      <c r="O7" s="1"/>
      <c r="P7" s="19"/>
    </row>
    <row r="8" spans="3:18" x14ac:dyDescent="0.25">
      <c r="C8" s="181">
        <v>4</v>
      </c>
      <c r="D8" s="1" t="s">
        <v>52</v>
      </c>
      <c r="E8" s="1"/>
      <c r="F8" s="184">
        <v>300</v>
      </c>
      <c r="J8" s="181" t="s">
        <v>8</v>
      </c>
      <c r="K8" s="18"/>
      <c r="L8" s="18"/>
      <c r="M8" s="18"/>
      <c r="N8" s="18"/>
      <c r="O8" s="18"/>
      <c r="P8" s="19"/>
    </row>
    <row r="9" spans="3:18" x14ac:dyDescent="0.25">
      <c r="C9" s="181">
        <v>5</v>
      </c>
      <c r="D9" s="1" t="s">
        <v>140</v>
      </c>
      <c r="E9" s="1"/>
      <c r="F9" s="184"/>
      <c r="J9" s="181" t="s">
        <v>44</v>
      </c>
      <c r="K9" s="18"/>
      <c r="L9" s="18"/>
      <c r="M9" s="18"/>
      <c r="N9" s="18"/>
      <c r="O9" s="18"/>
      <c r="P9" s="19"/>
    </row>
    <row r="10" spans="3:18" ht="15.75" thickBot="1" x14ac:dyDescent="0.3">
      <c r="C10" s="181">
        <v>6</v>
      </c>
      <c r="D10" s="1" t="s">
        <v>94</v>
      </c>
      <c r="E10" s="1"/>
      <c r="F10" s="184"/>
      <c r="J10" s="182" t="s">
        <v>3</v>
      </c>
      <c r="K10" s="20"/>
      <c r="L10" s="20"/>
      <c r="M10" s="20"/>
      <c r="N10" s="20">
        <f>SUM(N5:N9)</f>
        <v>13475</v>
      </c>
      <c r="O10" s="20">
        <f>SUM(O5:O9)</f>
        <v>8658</v>
      </c>
      <c r="P10" s="21">
        <f t="shared" ref="P10" si="0">N10-O10</f>
        <v>4817</v>
      </c>
    </row>
    <row r="11" spans="3:18" x14ac:dyDescent="0.25">
      <c r="C11" s="181">
        <v>7</v>
      </c>
      <c r="D11" s="1" t="s">
        <v>95</v>
      </c>
      <c r="E11" s="1"/>
      <c r="F11" s="184"/>
    </row>
    <row r="12" spans="3:18" x14ac:dyDescent="0.25">
      <c r="C12" s="181">
        <v>8</v>
      </c>
      <c r="D12" s="1" t="s">
        <v>96</v>
      </c>
      <c r="E12" s="1"/>
      <c r="F12" s="184"/>
    </row>
    <row r="13" spans="3:18" ht="15.75" thickBot="1" x14ac:dyDescent="0.3">
      <c r="C13" s="181">
        <v>9</v>
      </c>
      <c r="D13" s="1" t="s">
        <v>142</v>
      </c>
      <c r="E13" s="1"/>
      <c r="F13" s="184"/>
      <c r="N13" s="26"/>
      <c r="O13" s="26"/>
    </row>
    <row r="14" spans="3:18" x14ac:dyDescent="0.25">
      <c r="C14" s="181">
        <v>10</v>
      </c>
      <c r="D14" s="1" t="s">
        <v>149</v>
      </c>
      <c r="E14" s="1"/>
      <c r="F14" s="184"/>
      <c r="J14" s="15" t="s">
        <v>9</v>
      </c>
      <c r="K14" s="16"/>
      <c r="L14" s="17"/>
    </row>
    <row r="15" spans="3:18" x14ac:dyDescent="0.25">
      <c r="C15" s="181">
        <v>11</v>
      </c>
      <c r="D15" s="1" t="s">
        <v>141</v>
      </c>
      <c r="E15" s="1"/>
      <c r="F15" s="184"/>
      <c r="J15" s="5"/>
      <c r="K15" s="14"/>
      <c r="L15" s="24"/>
    </row>
    <row r="16" spans="3:18" x14ac:dyDescent="0.25">
      <c r="C16" s="181">
        <v>12</v>
      </c>
      <c r="D16" s="1" t="s">
        <v>150</v>
      </c>
      <c r="E16" s="1"/>
      <c r="F16" s="184"/>
      <c r="J16" s="5"/>
      <c r="K16" s="1"/>
      <c r="L16" s="24"/>
    </row>
    <row r="17" spans="3:15" x14ac:dyDescent="0.25">
      <c r="C17" s="181">
        <v>13</v>
      </c>
      <c r="D17" s="1"/>
      <c r="E17" s="1"/>
      <c r="F17" s="184"/>
      <c r="J17" s="5"/>
      <c r="K17" s="1"/>
      <c r="L17" s="24"/>
    </row>
    <row r="18" spans="3:15" ht="15.75" thickBot="1" x14ac:dyDescent="0.3">
      <c r="C18" s="181">
        <v>14</v>
      </c>
      <c r="D18" s="3"/>
      <c r="E18" s="3"/>
      <c r="F18" s="184"/>
      <c r="J18" s="6"/>
      <c r="K18" s="7"/>
      <c r="L18" s="25"/>
    </row>
    <row r="19" spans="3:15" x14ac:dyDescent="0.25">
      <c r="C19" s="181">
        <v>15</v>
      </c>
      <c r="D19" s="3"/>
      <c r="E19" s="3"/>
      <c r="F19" s="184"/>
    </row>
    <row r="20" spans="3:15" ht="15.75" thickBot="1" x14ac:dyDescent="0.3">
      <c r="C20" s="181">
        <v>16</v>
      </c>
      <c r="D20" s="3"/>
      <c r="E20" s="3"/>
      <c r="F20" s="184"/>
    </row>
    <row r="21" spans="3:15" x14ac:dyDescent="0.25">
      <c r="C21" s="181">
        <v>17</v>
      </c>
      <c r="D21" s="3"/>
      <c r="E21" s="3"/>
      <c r="F21" s="184"/>
      <c r="J21" s="15" t="s">
        <v>1</v>
      </c>
      <c r="K21" s="22">
        <f>O10</f>
        <v>8658</v>
      </c>
    </row>
    <row r="22" spans="3:15" x14ac:dyDescent="0.25">
      <c r="C22" s="181">
        <v>18</v>
      </c>
      <c r="D22" s="3"/>
      <c r="E22" s="3"/>
      <c r="F22" s="184"/>
      <c r="J22" s="5" t="s">
        <v>181</v>
      </c>
      <c r="K22" s="9">
        <f>N10*0.8</f>
        <v>10780</v>
      </c>
    </row>
    <row r="23" spans="3:15" ht="15.75" thickBot="1" x14ac:dyDescent="0.3">
      <c r="C23" s="181">
        <v>19</v>
      </c>
      <c r="D23" s="3"/>
      <c r="E23" s="1"/>
      <c r="F23" s="184"/>
      <c r="J23" s="6" t="s">
        <v>12</v>
      </c>
      <c r="K23" s="23">
        <f>K21-K22</f>
        <v>-2122</v>
      </c>
    </row>
    <row r="24" spans="3:15" ht="15.75" thickBot="1" x14ac:dyDescent="0.3">
      <c r="C24" s="6"/>
      <c r="D24" s="7" t="s">
        <v>3</v>
      </c>
      <c r="E24" s="7">
        <f>SUM(E5:E22)</f>
        <v>0</v>
      </c>
      <c r="F24" s="185">
        <f>SUM(F5:F23)</f>
        <v>3800</v>
      </c>
      <c r="O24" s="81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6"/>
  <sheetViews>
    <sheetView topLeftCell="B1" zoomScale="90" zoomScaleNormal="90" workbookViewId="0">
      <selection activeCell="G16" sqref="G16"/>
    </sheetView>
  </sheetViews>
  <sheetFormatPr defaultRowHeight="15" x14ac:dyDescent="0.25"/>
  <cols>
    <col min="1" max="1" width="4.5703125" customWidth="1"/>
    <col min="2" max="2" width="11.28515625" customWidth="1"/>
    <col min="3" max="3" width="33.85546875" customWidth="1"/>
    <col min="6" max="6" width="9.5703125" customWidth="1"/>
    <col min="8" max="8" width="20.140625" customWidth="1"/>
    <col min="11" max="11" width="12" customWidth="1"/>
    <col min="12" max="12" width="10.28515625" customWidth="1"/>
    <col min="13" max="13" width="10.7109375" customWidth="1"/>
    <col min="14" max="14" width="29.140625" customWidth="1"/>
  </cols>
  <sheetData>
    <row r="2" spans="2:17" ht="14.45" customHeight="1" x14ac:dyDescent="0.25">
      <c r="B2" s="80" t="s">
        <v>212</v>
      </c>
      <c r="C2" s="80" t="s">
        <v>112</v>
      </c>
      <c r="D2" s="227" t="s">
        <v>210</v>
      </c>
      <c r="E2" s="167" t="s">
        <v>211</v>
      </c>
      <c r="F2" s="93"/>
      <c r="G2" s="229" t="s">
        <v>212</v>
      </c>
      <c r="H2" s="230" t="s">
        <v>113</v>
      </c>
      <c r="I2" s="228" t="s">
        <v>210</v>
      </c>
      <c r="J2" s="229" t="s">
        <v>213</v>
      </c>
      <c r="K2" s="231" t="s">
        <v>211</v>
      </c>
      <c r="L2" s="102"/>
      <c r="M2" s="233" t="s">
        <v>212</v>
      </c>
      <c r="N2" s="233" t="s">
        <v>114</v>
      </c>
      <c r="O2" s="232" t="s">
        <v>210</v>
      </c>
      <c r="P2" s="234" t="s">
        <v>211</v>
      </c>
    </row>
    <row r="3" spans="2:17" x14ac:dyDescent="0.25">
      <c r="B3" s="94" t="s">
        <v>102</v>
      </c>
      <c r="C3" s="95" t="s">
        <v>110</v>
      </c>
      <c r="D3" s="91" t="s">
        <v>103</v>
      </c>
      <c r="E3" s="91"/>
      <c r="F3" s="85"/>
      <c r="G3" s="89" t="s">
        <v>115</v>
      </c>
      <c r="H3" s="90" t="s">
        <v>116</v>
      </c>
      <c r="I3" s="91" t="s">
        <v>103</v>
      </c>
      <c r="J3" s="91" t="s">
        <v>117</v>
      </c>
      <c r="K3" s="92"/>
      <c r="M3" s="97">
        <v>42416</v>
      </c>
      <c r="N3" s="90" t="s">
        <v>125</v>
      </c>
      <c r="O3" s="90" t="s">
        <v>103</v>
      </c>
      <c r="P3" s="98">
        <v>22854</v>
      </c>
    </row>
    <row r="4" spans="2:17" ht="14.45" customHeight="1" x14ac:dyDescent="0.25">
      <c r="B4" s="94" t="s">
        <v>104</v>
      </c>
      <c r="C4" s="95" t="s">
        <v>111</v>
      </c>
      <c r="D4" s="91" t="s">
        <v>103</v>
      </c>
      <c r="E4" s="91"/>
      <c r="F4" s="85"/>
      <c r="G4" s="89" t="s">
        <v>115</v>
      </c>
      <c r="H4" s="90" t="s">
        <v>118</v>
      </c>
      <c r="I4" s="91" t="s">
        <v>103</v>
      </c>
      <c r="J4" s="91" t="s">
        <v>117</v>
      </c>
      <c r="K4" s="92"/>
      <c r="M4" s="99">
        <v>42443</v>
      </c>
      <c r="N4" s="100" t="s">
        <v>126</v>
      </c>
      <c r="O4" s="100" t="s">
        <v>103</v>
      </c>
      <c r="P4" s="100"/>
      <c r="Q4" s="58"/>
    </row>
    <row r="5" spans="2:17" x14ac:dyDescent="0.25">
      <c r="B5" s="94" t="s">
        <v>104</v>
      </c>
      <c r="C5" s="96" t="s">
        <v>105</v>
      </c>
      <c r="D5" s="91" t="s">
        <v>103</v>
      </c>
      <c r="E5" s="91"/>
      <c r="F5" s="85"/>
      <c r="G5" s="89" t="s">
        <v>115</v>
      </c>
      <c r="H5" s="90" t="s">
        <v>116</v>
      </c>
      <c r="I5" s="91" t="s">
        <v>103</v>
      </c>
      <c r="J5" s="91" t="s">
        <v>117</v>
      </c>
      <c r="K5" s="92"/>
      <c r="M5" s="99">
        <v>42481</v>
      </c>
      <c r="N5" s="82" t="s">
        <v>127</v>
      </c>
      <c r="O5" s="82" t="s">
        <v>103</v>
      </c>
      <c r="P5" s="82"/>
      <c r="Q5" s="81"/>
    </row>
    <row r="6" spans="2:17" ht="14.45" customHeight="1" x14ac:dyDescent="0.25">
      <c r="B6" s="94" t="s">
        <v>106</v>
      </c>
      <c r="C6" s="96" t="s">
        <v>107</v>
      </c>
      <c r="D6" s="91" t="s">
        <v>103</v>
      </c>
      <c r="E6" s="91"/>
      <c r="F6" s="85"/>
      <c r="G6" s="89" t="s">
        <v>115</v>
      </c>
      <c r="H6" s="90" t="s">
        <v>118</v>
      </c>
      <c r="I6" s="91" t="s">
        <v>103</v>
      </c>
      <c r="J6" s="91" t="s">
        <v>117</v>
      </c>
      <c r="K6" s="92"/>
      <c r="M6" s="99">
        <v>42513</v>
      </c>
      <c r="N6" s="82" t="s">
        <v>128</v>
      </c>
      <c r="O6" s="82" t="s">
        <v>103</v>
      </c>
      <c r="P6" s="82"/>
      <c r="Q6" s="67"/>
    </row>
    <row r="7" spans="2:17" x14ac:dyDescent="0.25">
      <c r="B7" s="94" t="s">
        <v>108</v>
      </c>
      <c r="C7" s="96" t="s">
        <v>205</v>
      </c>
      <c r="D7" s="91" t="s">
        <v>103</v>
      </c>
      <c r="E7" s="91"/>
      <c r="F7" s="85"/>
      <c r="G7" s="89" t="s">
        <v>115</v>
      </c>
      <c r="H7" s="90" t="s">
        <v>118</v>
      </c>
      <c r="I7" s="91" t="s">
        <v>103</v>
      </c>
      <c r="J7" s="91" t="s">
        <v>117</v>
      </c>
      <c r="K7" s="92"/>
      <c r="M7" s="103">
        <v>42513</v>
      </c>
      <c r="N7" s="94" t="s">
        <v>129</v>
      </c>
      <c r="O7" s="94" t="s">
        <v>103</v>
      </c>
      <c r="P7" s="101"/>
      <c r="Q7" s="86"/>
    </row>
    <row r="8" spans="2:17" x14ac:dyDescent="0.25">
      <c r="B8" s="94" t="s">
        <v>109</v>
      </c>
      <c r="C8" s="96" t="s">
        <v>206</v>
      </c>
      <c r="D8" s="91" t="s">
        <v>103</v>
      </c>
      <c r="E8" s="91"/>
      <c r="F8" s="85"/>
      <c r="G8" s="89" t="s">
        <v>115</v>
      </c>
      <c r="H8" s="90" t="s">
        <v>118</v>
      </c>
      <c r="I8" s="91" t="s">
        <v>103</v>
      </c>
      <c r="J8" s="91" t="s">
        <v>117</v>
      </c>
      <c r="K8" s="92"/>
      <c r="M8" s="103">
        <v>42513</v>
      </c>
      <c r="N8" s="94" t="s">
        <v>130</v>
      </c>
      <c r="O8" s="94" t="s">
        <v>103</v>
      </c>
      <c r="P8" s="101"/>
      <c r="Q8" s="86"/>
    </row>
    <row r="9" spans="2:17" ht="14.45" customHeight="1" x14ac:dyDescent="0.25">
      <c r="B9" s="94" t="s">
        <v>109</v>
      </c>
      <c r="C9" s="96" t="s">
        <v>207</v>
      </c>
      <c r="D9" s="91" t="s">
        <v>103</v>
      </c>
      <c r="E9" s="91"/>
      <c r="F9" s="85"/>
      <c r="G9" s="89" t="s">
        <v>115</v>
      </c>
      <c r="H9" s="90" t="s">
        <v>119</v>
      </c>
      <c r="I9" s="91" t="s">
        <v>103</v>
      </c>
      <c r="J9" s="91" t="s">
        <v>117</v>
      </c>
      <c r="K9" s="92"/>
      <c r="M9" s="99">
        <v>42513</v>
      </c>
      <c r="N9" s="82" t="s">
        <v>131</v>
      </c>
      <c r="O9" s="82" t="s">
        <v>103</v>
      </c>
      <c r="P9" s="82"/>
      <c r="Q9" s="81"/>
    </row>
    <row r="10" spans="2:17" ht="14.45" customHeight="1" x14ac:dyDescent="0.25">
      <c r="B10" s="94" t="s">
        <v>109</v>
      </c>
      <c r="C10" s="96" t="s">
        <v>208</v>
      </c>
      <c r="D10" s="91" t="s">
        <v>103</v>
      </c>
      <c r="E10" s="91"/>
      <c r="F10" s="85"/>
      <c r="G10" s="89" t="s">
        <v>115</v>
      </c>
      <c r="H10" s="90" t="s">
        <v>116</v>
      </c>
      <c r="I10" s="91" t="s">
        <v>103</v>
      </c>
      <c r="J10" s="91" t="s">
        <v>117</v>
      </c>
      <c r="K10" s="92"/>
      <c r="M10" s="99">
        <v>42513</v>
      </c>
      <c r="N10" s="82" t="s">
        <v>132</v>
      </c>
      <c r="O10" s="82" t="s">
        <v>103</v>
      </c>
      <c r="P10" s="82"/>
      <c r="Q10" s="81"/>
    </row>
    <row r="11" spans="2:17" ht="14.45" customHeight="1" x14ac:dyDescent="0.25">
      <c r="B11" s="94" t="s">
        <v>109</v>
      </c>
      <c r="C11" s="96" t="s">
        <v>209</v>
      </c>
      <c r="D11" s="91" t="s">
        <v>103</v>
      </c>
      <c r="E11" s="91"/>
      <c r="F11" s="85"/>
      <c r="G11" s="89" t="s">
        <v>115</v>
      </c>
      <c r="H11" s="90" t="s">
        <v>120</v>
      </c>
      <c r="I11" s="91" t="s">
        <v>103</v>
      </c>
      <c r="J11" s="91" t="s">
        <v>117</v>
      </c>
      <c r="K11" s="92"/>
      <c r="M11" s="97">
        <v>42513</v>
      </c>
      <c r="N11" s="90" t="s">
        <v>133</v>
      </c>
      <c r="O11" s="90" t="s">
        <v>103</v>
      </c>
      <c r="P11" s="90"/>
    </row>
    <row r="12" spans="2:17" ht="14.45" customHeight="1" x14ac:dyDescent="0.25">
      <c r="B12" s="1"/>
      <c r="C12" s="4" t="s">
        <v>3</v>
      </c>
      <c r="D12" s="1"/>
      <c r="E12" s="1"/>
      <c r="G12" s="89" t="s">
        <v>115</v>
      </c>
      <c r="H12" s="90" t="s">
        <v>120</v>
      </c>
      <c r="I12" s="91" t="s">
        <v>103</v>
      </c>
      <c r="J12" s="91" t="s">
        <v>117</v>
      </c>
      <c r="K12" s="92"/>
      <c r="M12" s="97">
        <v>42514</v>
      </c>
      <c r="N12" s="90" t="s">
        <v>134</v>
      </c>
      <c r="O12" s="90" t="s">
        <v>103</v>
      </c>
      <c r="P12" s="90"/>
    </row>
    <row r="13" spans="2:17" x14ac:dyDescent="0.25">
      <c r="G13" s="89" t="s">
        <v>115</v>
      </c>
      <c r="H13" s="90" t="s">
        <v>121</v>
      </c>
      <c r="I13" s="91" t="s">
        <v>103</v>
      </c>
      <c r="J13" s="91" t="s">
        <v>117</v>
      </c>
      <c r="K13" s="92"/>
      <c r="L13" s="85"/>
      <c r="M13" s="90"/>
      <c r="N13" s="90"/>
      <c r="O13" s="90"/>
      <c r="P13" s="1"/>
    </row>
    <row r="14" spans="2:17" x14ac:dyDescent="0.25">
      <c r="G14" s="89" t="s">
        <v>115</v>
      </c>
      <c r="H14" s="90" t="s">
        <v>122</v>
      </c>
      <c r="I14" s="91" t="s">
        <v>103</v>
      </c>
      <c r="J14" s="91" t="s">
        <v>117</v>
      </c>
      <c r="K14" s="92"/>
      <c r="L14" s="85"/>
      <c r="M14" s="85"/>
      <c r="N14" s="85"/>
      <c r="O14" s="85"/>
    </row>
    <row r="15" spans="2:17" x14ac:dyDescent="0.25">
      <c r="G15" s="89" t="s">
        <v>115</v>
      </c>
      <c r="H15" s="90" t="s">
        <v>123</v>
      </c>
      <c r="I15" s="91" t="s">
        <v>103</v>
      </c>
      <c r="J15" s="91" t="s">
        <v>117</v>
      </c>
      <c r="K15" s="92"/>
      <c r="L15" s="85"/>
      <c r="M15" s="85"/>
      <c r="N15" s="85"/>
      <c r="O15" s="85"/>
    </row>
    <row r="16" spans="2:17" x14ac:dyDescent="0.25">
      <c r="G16" s="89" t="s">
        <v>115</v>
      </c>
      <c r="H16" s="90" t="s">
        <v>124</v>
      </c>
      <c r="I16" s="91" t="s">
        <v>103</v>
      </c>
      <c r="J16" s="91" t="s">
        <v>117</v>
      </c>
      <c r="K16" s="92"/>
      <c r="L16" s="85"/>
      <c r="M16" s="85"/>
      <c r="N16" s="85"/>
      <c r="O16" s="85"/>
    </row>
    <row r="17" spans="7:15" x14ac:dyDescent="0.25">
      <c r="G17" s="89" t="s">
        <v>115</v>
      </c>
      <c r="H17" s="90" t="s">
        <v>123</v>
      </c>
      <c r="I17" s="91" t="s">
        <v>103</v>
      </c>
      <c r="J17" s="91" t="s">
        <v>117</v>
      </c>
      <c r="K17" s="92"/>
      <c r="L17" s="85"/>
      <c r="M17" s="85"/>
      <c r="N17" s="85"/>
      <c r="O17" s="85"/>
    </row>
    <row r="18" spans="7:15" x14ac:dyDescent="0.25">
      <c r="G18" s="89" t="s">
        <v>115</v>
      </c>
      <c r="H18" s="90" t="s">
        <v>123</v>
      </c>
      <c r="I18" s="91" t="s">
        <v>103</v>
      </c>
      <c r="J18" s="91" t="s">
        <v>117</v>
      </c>
      <c r="K18" s="92"/>
      <c r="L18" s="85"/>
      <c r="M18" s="85"/>
      <c r="N18" s="85"/>
      <c r="O18" s="85"/>
    </row>
    <row r="21" spans="7:15" x14ac:dyDescent="0.25">
      <c r="G21" s="1"/>
      <c r="H21" s="2" t="s">
        <v>135</v>
      </c>
      <c r="I21" s="2" t="s">
        <v>136</v>
      </c>
      <c r="J21" s="2" t="s">
        <v>137</v>
      </c>
      <c r="K21" s="2" t="s">
        <v>138</v>
      </c>
    </row>
    <row r="22" spans="7:15" x14ac:dyDescent="0.25">
      <c r="G22" s="1" t="s">
        <v>112</v>
      </c>
      <c r="H22" s="1">
        <f>'[1]Kredit karte'!D62</f>
        <v>0</v>
      </c>
      <c r="I22" s="1">
        <f>'[1]Kredit karte'!E65</f>
        <v>0</v>
      </c>
      <c r="J22" s="1"/>
      <c r="K22" s="1">
        <v>24574</v>
      </c>
    </row>
    <row r="23" spans="7:15" x14ac:dyDescent="0.25">
      <c r="G23" s="1" t="s">
        <v>114</v>
      </c>
      <c r="H23" s="1">
        <f>[1]Bank!D39</f>
        <v>0</v>
      </c>
      <c r="I23" s="1">
        <f>[1]Bank!E55</f>
        <v>0</v>
      </c>
      <c r="J23" s="1"/>
      <c r="K23" s="1"/>
    </row>
    <row r="24" spans="7:15" x14ac:dyDescent="0.25">
      <c r="G24" s="1" t="s">
        <v>139</v>
      </c>
      <c r="H24" s="18"/>
      <c r="I24" s="18">
        <f>[1]Kasse!F119</f>
        <v>0</v>
      </c>
      <c r="J24" s="1"/>
      <c r="K24" s="1"/>
    </row>
    <row r="25" spans="7:15" x14ac:dyDescent="0.25">
      <c r="G25" s="1"/>
      <c r="H25" s="1">
        <f>SUM(H22:H24)</f>
        <v>0</v>
      </c>
      <c r="I25" s="1">
        <f>SUM(I22:I24)</f>
        <v>0</v>
      </c>
      <c r="J25" s="1"/>
      <c r="K25" s="1"/>
    </row>
    <row r="26" spans="7:15" x14ac:dyDescent="0.25">
      <c r="G26" s="1"/>
      <c r="H26" s="1"/>
      <c r="I26" s="1"/>
      <c r="J26" s="4">
        <f>K22-I25</f>
        <v>24574</v>
      </c>
      <c r="K26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5"/>
  <sheetViews>
    <sheetView topLeftCell="C1" zoomScale="80" zoomScaleNormal="80" workbookViewId="0">
      <selection activeCell="H16" sqref="H16"/>
    </sheetView>
  </sheetViews>
  <sheetFormatPr defaultColWidth="11.5703125" defaultRowHeight="12.75" x14ac:dyDescent="0.2"/>
  <cols>
    <col min="1" max="1" width="3.7109375" style="84" customWidth="1"/>
    <col min="2" max="2" width="12.28515625" style="84" customWidth="1"/>
    <col min="3" max="3" width="23.28515625" style="84" customWidth="1"/>
    <col min="4" max="4" width="20.5703125" style="84" customWidth="1"/>
    <col min="5" max="6" width="3.5703125" style="128" customWidth="1"/>
    <col min="7" max="7" width="14.5703125" style="128" customWidth="1"/>
    <col min="8" max="8" width="29.7109375" style="84" customWidth="1"/>
    <col min="9" max="9" width="14.28515625" style="84" customWidth="1"/>
    <col min="10" max="10" width="18.28515625" style="129" customWidth="1"/>
    <col min="11" max="11" width="15" style="84" customWidth="1"/>
    <col min="12" max="12" width="16" style="84" customWidth="1"/>
    <col min="13" max="13" width="11.5703125" style="84"/>
    <col min="14" max="14" width="13.28515625" style="84" customWidth="1"/>
    <col min="15" max="15" width="26.140625" style="130" customWidth="1"/>
    <col min="16" max="16384" width="11.5703125" style="84"/>
  </cols>
  <sheetData>
    <row r="2" spans="1:17" x14ac:dyDescent="0.2">
      <c r="D2" s="220"/>
      <c r="E2" s="220"/>
      <c r="F2" s="127"/>
    </row>
    <row r="3" spans="1:17" x14ac:dyDescent="0.2">
      <c r="A3" s="94"/>
      <c r="B3" s="94" t="s">
        <v>24</v>
      </c>
      <c r="C3" s="171" t="s">
        <v>28</v>
      </c>
      <c r="D3" s="171" t="s">
        <v>43</v>
      </c>
      <c r="E3" s="172" t="s">
        <v>33</v>
      </c>
      <c r="F3" s="172" t="s">
        <v>34</v>
      </c>
      <c r="G3" s="172" t="s">
        <v>152</v>
      </c>
      <c r="H3" s="171" t="s">
        <v>23</v>
      </c>
      <c r="I3" s="173" t="s">
        <v>46</v>
      </c>
      <c r="J3" s="174" t="s">
        <v>40</v>
      </c>
      <c r="K3" s="171" t="s">
        <v>45</v>
      </c>
      <c r="L3" s="171" t="s">
        <v>151</v>
      </c>
      <c r="M3" s="171" t="s">
        <v>25</v>
      </c>
      <c r="N3" s="171" t="s">
        <v>11</v>
      </c>
      <c r="O3" s="171" t="s">
        <v>39</v>
      </c>
    </row>
    <row r="4" spans="1:17" x14ac:dyDescent="0.2">
      <c r="A4" s="100">
        <v>1</v>
      </c>
      <c r="B4" s="131" t="s">
        <v>38</v>
      </c>
      <c r="C4" s="131" t="s">
        <v>56</v>
      </c>
      <c r="D4" s="132"/>
      <c r="E4" s="133"/>
      <c r="F4" s="133">
        <v>1</v>
      </c>
      <c r="G4" s="133" t="s">
        <v>48</v>
      </c>
      <c r="H4" s="94"/>
      <c r="I4" s="131"/>
      <c r="J4" s="94"/>
      <c r="K4" s="134"/>
      <c r="L4" s="134"/>
      <c r="M4" s="134"/>
      <c r="N4" s="100"/>
      <c r="O4" s="94" t="s">
        <v>58</v>
      </c>
      <c r="Q4" s="88"/>
    </row>
    <row r="5" spans="1:17" x14ac:dyDescent="0.2">
      <c r="A5" s="100">
        <v>2</v>
      </c>
      <c r="B5" s="131" t="s">
        <v>38</v>
      </c>
      <c r="C5" s="131" t="s">
        <v>57</v>
      </c>
      <c r="D5" s="131"/>
      <c r="E5" s="133"/>
      <c r="F5" s="133">
        <v>1</v>
      </c>
      <c r="G5" s="133"/>
      <c r="H5" s="94"/>
      <c r="I5" s="131"/>
      <c r="J5" s="94"/>
      <c r="K5" s="134"/>
      <c r="L5" s="134"/>
      <c r="M5" s="134"/>
      <c r="N5" s="125"/>
      <c r="O5" s="120" t="s">
        <v>58</v>
      </c>
      <c r="P5" s="88"/>
      <c r="Q5" s="88"/>
    </row>
    <row r="6" spans="1:17" ht="15" x14ac:dyDescent="0.25">
      <c r="A6" s="100">
        <v>3</v>
      </c>
      <c r="B6" s="131" t="s">
        <v>38</v>
      </c>
      <c r="C6" s="131" t="s">
        <v>153</v>
      </c>
      <c r="D6" s="131" t="s">
        <v>154</v>
      </c>
      <c r="E6" s="133">
        <v>1</v>
      </c>
      <c r="F6" s="133"/>
      <c r="G6" s="133" t="s">
        <v>48</v>
      </c>
      <c r="H6" s="170" t="s">
        <v>155</v>
      </c>
      <c r="I6" s="131" t="s">
        <v>156</v>
      </c>
      <c r="J6" s="135">
        <v>4917612345678</v>
      </c>
      <c r="K6" s="134" t="s">
        <v>157</v>
      </c>
      <c r="L6" s="134" t="s">
        <v>158</v>
      </c>
      <c r="M6" s="134">
        <v>220</v>
      </c>
      <c r="N6" s="100">
        <v>275</v>
      </c>
      <c r="O6" s="100" t="s">
        <v>33</v>
      </c>
      <c r="P6" s="88"/>
      <c r="Q6" s="88"/>
    </row>
    <row r="7" spans="1:17" x14ac:dyDescent="0.2">
      <c r="A7" s="100">
        <v>4</v>
      </c>
      <c r="B7" s="131" t="s">
        <v>38</v>
      </c>
      <c r="C7" s="131"/>
      <c r="D7" s="131"/>
      <c r="E7" s="133"/>
      <c r="F7" s="133"/>
      <c r="G7" s="133"/>
      <c r="H7" s="131"/>
      <c r="I7" s="131"/>
      <c r="J7" s="135"/>
      <c r="K7" s="134"/>
      <c r="L7" s="134"/>
      <c r="M7" s="134"/>
      <c r="N7" s="100"/>
      <c r="O7" s="100"/>
      <c r="P7" s="88"/>
      <c r="Q7" s="88"/>
    </row>
    <row r="8" spans="1:17" x14ac:dyDescent="0.2">
      <c r="A8" s="100">
        <v>5</v>
      </c>
      <c r="B8" s="131" t="s">
        <v>20</v>
      </c>
      <c r="C8" s="136" t="s">
        <v>53</v>
      </c>
      <c r="D8" s="136"/>
      <c r="E8" s="133">
        <v>1</v>
      </c>
      <c r="F8" s="133"/>
      <c r="G8" s="133"/>
      <c r="H8" s="136"/>
      <c r="I8" s="136"/>
      <c r="J8" s="137"/>
      <c r="K8" s="134"/>
      <c r="L8" s="134"/>
      <c r="M8" s="134"/>
      <c r="N8" s="100"/>
      <c r="O8" s="120"/>
      <c r="P8" s="88"/>
      <c r="Q8" s="88"/>
    </row>
    <row r="9" spans="1:17" x14ac:dyDescent="0.2">
      <c r="A9" s="100">
        <v>6</v>
      </c>
      <c r="B9" s="131" t="s">
        <v>20</v>
      </c>
      <c r="C9" s="131" t="s">
        <v>53</v>
      </c>
      <c r="D9" s="94"/>
      <c r="E9" s="133">
        <v>1</v>
      </c>
      <c r="F9" s="133"/>
      <c r="G9" s="133"/>
      <c r="H9" s="136"/>
      <c r="I9" s="136"/>
      <c r="J9" s="117"/>
      <c r="K9" s="134"/>
      <c r="L9" s="134"/>
      <c r="M9" s="134"/>
      <c r="N9" s="100"/>
      <c r="O9" s="120"/>
      <c r="P9" s="88"/>
      <c r="Q9" s="88"/>
    </row>
    <row r="10" spans="1:17" x14ac:dyDescent="0.2">
      <c r="A10" s="100">
        <v>7</v>
      </c>
      <c r="B10" s="131" t="s">
        <v>20</v>
      </c>
      <c r="C10" s="94"/>
      <c r="D10" s="94"/>
      <c r="E10" s="133"/>
      <c r="F10" s="133">
        <v>1</v>
      </c>
      <c r="G10" s="133"/>
      <c r="H10" s="138"/>
      <c r="I10" s="94"/>
      <c r="J10" s="94"/>
      <c r="K10" s="134"/>
      <c r="L10" s="134"/>
      <c r="M10" s="134"/>
      <c r="N10" s="100"/>
      <c r="O10" s="120" t="s">
        <v>33</v>
      </c>
      <c r="P10" s="88"/>
      <c r="Q10" s="88"/>
    </row>
    <row r="11" spans="1:17" x14ac:dyDescent="0.2">
      <c r="A11" s="100">
        <v>8</v>
      </c>
      <c r="B11" s="131" t="s">
        <v>20</v>
      </c>
      <c r="C11" s="136"/>
      <c r="D11" s="136"/>
      <c r="E11" s="133"/>
      <c r="F11" s="133"/>
      <c r="G11" s="133"/>
      <c r="H11" s="136"/>
      <c r="I11" s="136"/>
      <c r="J11" s="137"/>
      <c r="K11" s="134"/>
      <c r="L11" s="134"/>
      <c r="M11" s="134"/>
      <c r="N11" s="125"/>
      <c r="O11" s="120"/>
      <c r="P11" s="88"/>
      <c r="Q11" s="88"/>
    </row>
    <row r="12" spans="1:17" x14ac:dyDescent="0.2">
      <c r="A12" s="139">
        <v>9</v>
      </c>
      <c r="B12" s="131" t="s">
        <v>59</v>
      </c>
      <c r="C12" s="136" t="s">
        <v>67</v>
      </c>
      <c r="D12" s="136"/>
      <c r="E12" s="133">
        <v>1</v>
      </c>
      <c r="F12" s="133"/>
      <c r="G12" s="133" t="s">
        <v>68</v>
      </c>
      <c r="H12" s="94"/>
      <c r="I12" s="136"/>
      <c r="J12" s="94"/>
      <c r="K12" s="134"/>
      <c r="L12" s="134"/>
      <c r="M12" s="134"/>
      <c r="N12" s="100"/>
      <c r="O12" s="120" t="s">
        <v>33</v>
      </c>
      <c r="P12" s="88"/>
      <c r="Q12" s="88"/>
    </row>
    <row r="13" spans="1:17" x14ac:dyDescent="0.2">
      <c r="A13" s="100">
        <v>10</v>
      </c>
      <c r="B13" s="131" t="s">
        <v>59</v>
      </c>
      <c r="C13" s="94" t="s">
        <v>69</v>
      </c>
      <c r="D13" s="94"/>
      <c r="E13" s="133"/>
      <c r="F13" s="133">
        <v>1</v>
      </c>
      <c r="G13" s="133" t="s">
        <v>68</v>
      </c>
      <c r="H13" s="138"/>
      <c r="I13" s="94"/>
      <c r="J13" s="94"/>
      <c r="K13" s="134"/>
      <c r="L13" s="134"/>
      <c r="M13" s="134"/>
      <c r="N13" s="100"/>
      <c r="O13" s="120" t="s">
        <v>58</v>
      </c>
      <c r="P13" s="88"/>
      <c r="Q13" s="88"/>
    </row>
    <row r="14" spans="1:17" x14ac:dyDescent="0.2">
      <c r="A14" s="100">
        <v>11</v>
      </c>
      <c r="B14" s="131" t="s">
        <v>59</v>
      </c>
      <c r="C14" s="94" t="s">
        <v>31</v>
      </c>
      <c r="D14" s="94"/>
      <c r="E14" s="133">
        <v>1</v>
      </c>
      <c r="F14" s="133"/>
      <c r="G14" s="133" t="s">
        <v>68</v>
      </c>
      <c r="H14" s="94"/>
      <c r="I14" s="118"/>
      <c r="J14" s="119"/>
      <c r="K14" s="140"/>
      <c r="L14" s="134"/>
      <c r="M14" s="134"/>
      <c r="N14" s="100"/>
      <c r="O14" s="120" t="s">
        <v>66</v>
      </c>
      <c r="P14" s="88"/>
      <c r="Q14" s="88"/>
    </row>
    <row r="15" spans="1:17" x14ac:dyDescent="0.2">
      <c r="A15" s="100">
        <v>12</v>
      </c>
      <c r="B15" s="131" t="s">
        <v>17</v>
      </c>
      <c r="C15" s="136" t="s">
        <v>47</v>
      </c>
      <c r="D15" s="136"/>
      <c r="E15" s="133"/>
      <c r="F15" s="133"/>
      <c r="G15" s="133"/>
      <c r="H15" s="136"/>
      <c r="I15" s="136"/>
      <c r="J15" s="137"/>
      <c r="K15" s="140"/>
      <c r="L15" s="134"/>
      <c r="M15" s="134"/>
      <c r="N15" s="100"/>
      <c r="O15" s="120" t="s">
        <v>70</v>
      </c>
      <c r="P15" s="88"/>
      <c r="Q15" s="88"/>
    </row>
    <row r="16" spans="1:17" x14ac:dyDescent="0.2">
      <c r="A16" s="100">
        <v>13</v>
      </c>
      <c r="B16" s="100" t="s">
        <v>17</v>
      </c>
      <c r="C16" s="136" t="s">
        <v>30</v>
      </c>
      <c r="D16" s="105"/>
      <c r="E16" s="141"/>
      <c r="F16" s="141"/>
      <c r="G16" s="141"/>
      <c r="H16" s="105"/>
      <c r="I16" s="105"/>
      <c r="J16" s="142"/>
      <c r="K16" s="134"/>
      <c r="L16" s="134"/>
      <c r="M16" s="134"/>
      <c r="N16" s="100"/>
      <c r="O16" s="120" t="s">
        <v>71</v>
      </c>
      <c r="P16" s="88"/>
      <c r="Q16" s="88"/>
    </row>
    <row r="17" spans="1:17" x14ac:dyDescent="0.2">
      <c r="A17" s="100">
        <v>14</v>
      </c>
      <c r="B17" s="131" t="s">
        <v>17</v>
      </c>
      <c r="C17" s="136" t="s">
        <v>54</v>
      </c>
      <c r="D17" s="105"/>
      <c r="E17" s="141"/>
      <c r="F17" s="141"/>
      <c r="G17" s="141"/>
      <c r="H17" s="105"/>
      <c r="I17" s="105"/>
      <c r="J17" s="126"/>
      <c r="K17" s="134"/>
      <c r="L17" s="134"/>
      <c r="M17" s="134"/>
      <c r="N17" s="100"/>
      <c r="O17" s="120" t="s">
        <v>33</v>
      </c>
      <c r="P17" s="88"/>
      <c r="Q17" s="88"/>
    </row>
    <row r="18" spans="1:17" x14ac:dyDescent="0.2">
      <c r="A18" s="100">
        <v>15</v>
      </c>
      <c r="B18" s="131" t="s">
        <v>17</v>
      </c>
      <c r="C18" s="136"/>
      <c r="D18" s="105"/>
      <c r="E18" s="141"/>
      <c r="F18" s="141"/>
      <c r="G18" s="141"/>
      <c r="H18" s="105"/>
      <c r="I18" s="105"/>
      <c r="J18" s="126"/>
      <c r="K18" s="134"/>
      <c r="L18" s="134"/>
      <c r="M18" s="134"/>
      <c r="N18" s="125"/>
      <c r="O18" s="120"/>
      <c r="P18" s="88"/>
      <c r="Q18" s="88"/>
    </row>
    <row r="19" spans="1:17" x14ac:dyDescent="0.2">
      <c r="A19" s="88">
        <v>16</v>
      </c>
      <c r="B19" s="131" t="s">
        <v>17</v>
      </c>
      <c r="C19" s="136"/>
      <c r="D19" s="105"/>
      <c r="E19" s="141"/>
      <c r="F19" s="141"/>
      <c r="G19" s="141"/>
      <c r="H19" s="105"/>
      <c r="I19" s="105"/>
      <c r="J19" s="126"/>
      <c r="K19" s="134"/>
      <c r="L19" s="134"/>
      <c r="M19" s="134"/>
      <c r="N19" s="125"/>
      <c r="O19" s="120"/>
      <c r="P19" s="143"/>
      <c r="Q19" s="88"/>
    </row>
    <row r="20" spans="1:17" x14ac:dyDescent="0.2">
      <c r="A20" s="88">
        <v>17</v>
      </c>
      <c r="B20" s="131" t="s">
        <v>17</v>
      </c>
      <c r="C20" s="136"/>
      <c r="D20" s="105"/>
      <c r="E20" s="141"/>
      <c r="F20" s="141"/>
      <c r="G20" s="141"/>
      <c r="H20" s="105"/>
      <c r="I20" s="105"/>
      <c r="J20" s="126"/>
      <c r="K20" s="134"/>
      <c r="L20" s="134"/>
      <c r="M20" s="134"/>
      <c r="N20" s="100"/>
      <c r="O20" s="120"/>
      <c r="P20" s="88"/>
      <c r="Q20" s="88"/>
    </row>
    <row r="21" spans="1:17" x14ac:dyDescent="0.2">
      <c r="A21" s="88">
        <v>18</v>
      </c>
      <c r="B21" s="131" t="s">
        <v>17</v>
      </c>
      <c r="C21" s="136"/>
      <c r="D21" s="105"/>
      <c r="E21" s="141"/>
      <c r="F21" s="141"/>
      <c r="G21" s="141"/>
      <c r="H21" s="105"/>
      <c r="I21" s="105"/>
      <c r="J21" s="126"/>
      <c r="K21" s="100"/>
      <c r="L21" s="134"/>
      <c r="M21" s="134"/>
      <c r="N21" s="125"/>
      <c r="O21" s="100"/>
      <c r="P21" s="88"/>
      <c r="Q21" s="88"/>
    </row>
    <row r="22" spans="1:17" x14ac:dyDescent="0.2">
      <c r="A22" s="88">
        <v>19</v>
      </c>
      <c r="B22" s="131" t="s">
        <v>17</v>
      </c>
      <c r="C22" s="136"/>
      <c r="D22" s="136"/>
      <c r="E22" s="133"/>
      <c r="F22" s="133"/>
      <c r="G22" s="133"/>
      <c r="H22" s="136"/>
      <c r="I22" s="136"/>
      <c r="J22" s="126"/>
      <c r="K22" s="100"/>
      <c r="L22" s="134"/>
      <c r="M22" s="134"/>
      <c r="N22" s="100"/>
      <c r="O22" s="120"/>
      <c r="P22" s="88"/>
      <c r="Q22" s="88"/>
    </row>
    <row r="23" spans="1:17" x14ac:dyDescent="0.2">
      <c r="A23" s="88">
        <v>20</v>
      </c>
      <c r="B23" s="131" t="s">
        <v>60</v>
      </c>
      <c r="C23" s="94" t="s">
        <v>65</v>
      </c>
      <c r="D23" s="94"/>
      <c r="E23" s="133">
        <v>1</v>
      </c>
      <c r="F23" s="133"/>
      <c r="G23" s="133"/>
      <c r="H23" s="94"/>
      <c r="I23" s="136"/>
      <c r="J23" s="119"/>
      <c r="K23" s="100"/>
      <c r="L23" s="134"/>
      <c r="M23" s="134"/>
      <c r="N23" s="100"/>
      <c r="O23" s="120" t="s">
        <v>66</v>
      </c>
      <c r="P23" s="88"/>
      <c r="Q23" s="88"/>
    </row>
    <row r="24" spans="1:17" x14ac:dyDescent="0.2">
      <c r="A24" s="88">
        <v>21</v>
      </c>
      <c r="B24" s="131" t="s">
        <v>61</v>
      </c>
      <c r="C24" s="94" t="s">
        <v>77</v>
      </c>
      <c r="D24" s="94"/>
      <c r="E24" s="133">
        <v>1</v>
      </c>
      <c r="F24" s="133"/>
      <c r="G24" s="133"/>
      <c r="H24" s="94"/>
      <c r="I24" s="103"/>
      <c r="J24" s="94"/>
      <c r="K24" s="100"/>
      <c r="L24" s="134"/>
      <c r="M24" s="134"/>
      <c r="N24" s="100"/>
      <c r="O24" s="120" t="s">
        <v>33</v>
      </c>
      <c r="P24" s="88"/>
      <c r="Q24" s="88"/>
    </row>
    <row r="25" spans="1:17" x14ac:dyDescent="0.2">
      <c r="A25" s="88">
        <v>22</v>
      </c>
      <c r="B25" s="131" t="s">
        <v>61</v>
      </c>
      <c r="C25" s="136"/>
      <c r="D25" s="136"/>
      <c r="E25" s="133"/>
      <c r="F25" s="133"/>
      <c r="G25" s="133"/>
      <c r="H25" s="144"/>
      <c r="I25" s="105"/>
      <c r="J25" s="137"/>
      <c r="K25" s="100"/>
      <c r="L25" s="134"/>
      <c r="M25" s="134"/>
      <c r="N25" s="100"/>
      <c r="O25" s="100"/>
      <c r="P25" s="88"/>
      <c r="Q25" s="88"/>
    </row>
    <row r="26" spans="1:17" x14ac:dyDescent="0.2">
      <c r="A26" s="88">
        <v>23</v>
      </c>
      <c r="B26" s="131" t="s">
        <v>62</v>
      </c>
      <c r="C26" s="94" t="s">
        <v>72</v>
      </c>
      <c r="D26" s="94"/>
      <c r="E26" s="133"/>
      <c r="F26" s="133">
        <v>1</v>
      </c>
      <c r="G26" s="133"/>
      <c r="H26" s="94"/>
      <c r="I26" s="94"/>
      <c r="J26" s="94"/>
      <c r="K26" s="100"/>
      <c r="L26" s="134"/>
      <c r="M26" s="134"/>
      <c r="N26" s="100"/>
      <c r="O26" s="120" t="s">
        <v>33</v>
      </c>
      <c r="P26" s="88"/>
      <c r="Q26" s="88"/>
    </row>
    <row r="27" spans="1:17" x14ac:dyDescent="0.2">
      <c r="A27" s="88">
        <v>24</v>
      </c>
      <c r="B27" s="131" t="s">
        <v>62</v>
      </c>
      <c r="C27" s="94" t="s">
        <v>73</v>
      </c>
      <c r="D27" s="94"/>
      <c r="E27" s="133"/>
      <c r="F27" s="133">
        <v>1</v>
      </c>
      <c r="G27" s="133"/>
      <c r="H27" s="138"/>
      <c r="I27" s="94"/>
      <c r="J27" s="121"/>
      <c r="K27" s="100"/>
      <c r="L27" s="134"/>
      <c r="M27" s="134"/>
      <c r="N27" s="100"/>
      <c r="O27" s="120" t="s">
        <v>58</v>
      </c>
      <c r="P27" s="88"/>
      <c r="Q27" s="88"/>
    </row>
    <row r="28" spans="1:17" x14ac:dyDescent="0.2">
      <c r="A28" s="88">
        <v>25</v>
      </c>
      <c r="B28" s="131" t="s">
        <v>62</v>
      </c>
      <c r="C28" s="136" t="s">
        <v>79</v>
      </c>
      <c r="D28" s="136"/>
      <c r="E28" s="133"/>
      <c r="F28" s="133">
        <v>1</v>
      </c>
      <c r="G28" s="133"/>
      <c r="I28" s="122"/>
      <c r="J28" s="84"/>
      <c r="K28" s="134"/>
      <c r="L28" s="134"/>
      <c r="M28" s="134"/>
      <c r="N28" s="125"/>
      <c r="O28" s="100" t="s">
        <v>33</v>
      </c>
      <c r="P28" s="143"/>
      <c r="Q28" s="88"/>
    </row>
    <row r="29" spans="1:17" x14ac:dyDescent="0.2">
      <c r="A29" s="88">
        <v>26</v>
      </c>
      <c r="B29" s="131" t="s">
        <v>63</v>
      </c>
      <c r="C29" s="107"/>
      <c r="D29" s="136"/>
      <c r="E29" s="133"/>
      <c r="F29" s="133"/>
      <c r="G29" s="133"/>
      <c r="H29" s="136"/>
      <c r="I29" s="136"/>
      <c r="J29" s="142"/>
      <c r="K29" s="134"/>
      <c r="L29" s="134"/>
      <c r="M29" s="134"/>
      <c r="N29" s="125"/>
      <c r="O29" s="100"/>
      <c r="P29" s="143"/>
      <c r="Q29" s="88"/>
    </row>
    <row r="30" spans="1:17" x14ac:dyDescent="0.2">
      <c r="A30" s="88">
        <v>27</v>
      </c>
      <c r="B30" s="131" t="s">
        <v>63</v>
      </c>
      <c r="C30" s="107"/>
      <c r="D30" s="136"/>
      <c r="E30" s="133"/>
      <c r="F30" s="133"/>
      <c r="G30" s="133"/>
      <c r="H30" s="136"/>
      <c r="I30" s="136"/>
      <c r="J30" s="142"/>
      <c r="K30" s="134"/>
      <c r="L30" s="134"/>
      <c r="M30" s="134"/>
      <c r="N30" s="125"/>
      <c r="O30" s="100"/>
      <c r="P30" s="143"/>
      <c r="Q30" s="88"/>
    </row>
    <row r="31" spans="1:17" ht="16.5" customHeight="1" x14ac:dyDescent="0.2">
      <c r="A31" s="88">
        <v>28</v>
      </c>
      <c r="B31" s="131" t="s">
        <v>63</v>
      </c>
      <c r="C31" s="107"/>
      <c r="D31" s="136"/>
      <c r="E31" s="133"/>
      <c r="F31" s="133"/>
      <c r="G31" s="133"/>
      <c r="H31" s="136"/>
      <c r="I31" s="136"/>
      <c r="J31" s="142"/>
      <c r="K31" s="100"/>
      <c r="L31" s="134"/>
      <c r="M31" s="134"/>
      <c r="N31" s="100"/>
      <c r="O31" s="123"/>
      <c r="P31" s="88"/>
      <c r="Q31" s="88"/>
    </row>
    <row r="32" spans="1:17" x14ac:dyDescent="0.2">
      <c r="A32" s="88">
        <v>29</v>
      </c>
      <c r="B32" s="131" t="s">
        <v>64</v>
      </c>
      <c r="C32" s="88" t="s">
        <v>78</v>
      </c>
      <c r="D32" s="124"/>
      <c r="E32" s="133"/>
      <c r="F32" s="133"/>
      <c r="G32" s="133"/>
      <c r="H32" s="136"/>
      <c r="I32" s="136"/>
      <c r="J32" s="142"/>
      <c r="K32" s="100"/>
      <c r="L32" s="134"/>
      <c r="M32" s="134"/>
      <c r="N32" s="125"/>
      <c r="O32" s="123"/>
      <c r="P32" s="88"/>
      <c r="Q32" s="88"/>
    </row>
    <row r="33" spans="1:17" x14ac:dyDescent="0.2">
      <c r="A33" s="88">
        <v>30</v>
      </c>
      <c r="B33" s="131" t="s">
        <v>64</v>
      </c>
      <c r="C33" s="100"/>
      <c r="D33" s="145"/>
      <c r="E33" s="133"/>
      <c r="F33" s="133"/>
      <c r="G33" s="133"/>
      <c r="H33" s="146"/>
      <c r="I33" s="146"/>
      <c r="J33" s="126"/>
      <c r="K33" s="100"/>
      <c r="L33" s="134"/>
      <c r="M33" s="134"/>
      <c r="N33" s="100"/>
      <c r="O33" s="120"/>
      <c r="P33" s="88"/>
      <c r="Q33" s="88"/>
    </row>
    <row r="34" spans="1:17" x14ac:dyDescent="0.2">
      <c r="A34" s="88">
        <v>31</v>
      </c>
      <c r="B34" s="131" t="s">
        <v>64</v>
      </c>
      <c r="C34" s="147"/>
      <c r="D34" s="148"/>
      <c r="E34" s="133"/>
      <c r="F34" s="133"/>
      <c r="G34" s="133"/>
      <c r="H34" s="146"/>
      <c r="I34" s="146"/>
      <c r="J34" s="126"/>
      <c r="K34" s="100"/>
      <c r="L34" s="134"/>
      <c r="M34" s="134"/>
      <c r="N34" s="100"/>
      <c r="O34" s="120"/>
      <c r="P34" s="88"/>
      <c r="Q34" s="88"/>
    </row>
    <row r="35" spans="1:17" x14ac:dyDescent="0.2">
      <c r="A35" s="88">
        <v>32</v>
      </c>
      <c r="B35" s="131" t="s">
        <v>42</v>
      </c>
      <c r="C35" s="149"/>
      <c r="D35" s="150"/>
      <c r="E35" s="133"/>
      <c r="F35" s="133"/>
      <c r="G35" s="133"/>
      <c r="H35" s="146"/>
      <c r="I35" s="146"/>
      <c r="J35" s="126"/>
      <c r="K35" s="100"/>
      <c r="L35" s="134"/>
      <c r="M35" s="134"/>
      <c r="N35" s="100"/>
      <c r="O35" s="100"/>
      <c r="P35" s="88"/>
      <c r="Q35" s="88"/>
    </row>
    <row r="36" spans="1:17" x14ac:dyDescent="0.2">
      <c r="A36" s="88">
        <v>33</v>
      </c>
      <c r="B36" s="131" t="s">
        <v>42</v>
      </c>
      <c r="C36" s="100"/>
      <c r="D36" s="150"/>
      <c r="E36" s="133"/>
      <c r="F36" s="133"/>
      <c r="G36" s="133"/>
      <c r="H36" s="146"/>
      <c r="I36" s="146"/>
      <c r="J36" s="126"/>
      <c r="K36" s="134"/>
      <c r="L36" s="134"/>
      <c r="M36" s="134"/>
      <c r="N36" s="100"/>
      <c r="O36" s="120"/>
      <c r="P36" s="88"/>
      <c r="Q36" s="88"/>
    </row>
    <row r="37" spans="1:17" x14ac:dyDescent="0.2">
      <c r="A37" s="88">
        <v>34</v>
      </c>
      <c r="B37" s="131" t="s">
        <v>42</v>
      </c>
      <c r="C37" s="100"/>
      <c r="D37" s="150"/>
      <c r="E37" s="133"/>
      <c r="F37" s="133"/>
      <c r="G37" s="133"/>
      <c r="H37" s="146"/>
      <c r="I37" s="151"/>
      <c r="J37" s="126"/>
      <c r="K37" s="134"/>
      <c r="L37" s="134"/>
      <c r="M37" s="134"/>
      <c r="N37" s="100"/>
      <c r="O37" s="120"/>
      <c r="P37" s="88"/>
      <c r="Q37" s="88"/>
    </row>
    <row r="38" spans="1:17" x14ac:dyDescent="0.2">
      <c r="A38" s="88">
        <v>35</v>
      </c>
      <c r="B38" s="131" t="s">
        <v>19</v>
      </c>
      <c r="C38" s="100" t="s">
        <v>74</v>
      </c>
      <c r="D38" s="150"/>
      <c r="E38" s="133">
        <v>1</v>
      </c>
      <c r="F38" s="133"/>
      <c r="G38" s="133"/>
      <c r="H38" s="138"/>
      <c r="I38" s="94"/>
      <c r="J38" s="94"/>
      <c r="K38" s="134"/>
      <c r="L38" s="134"/>
      <c r="M38" s="134"/>
      <c r="N38" s="125"/>
      <c r="O38" s="120" t="s">
        <v>66</v>
      </c>
      <c r="P38" s="88"/>
      <c r="Q38" s="88"/>
    </row>
    <row r="39" spans="1:17" x14ac:dyDescent="0.2">
      <c r="A39" s="88">
        <v>36</v>
      </c>
      <c r="B39" s="131" t="s">
        <v>19</v>
      </c>
      <c r="C39" s="100" t="s">
        <v>75</v>
      </c>
      <c r="D39" s="94"/>
      <c r="E39" s="152">
        <v>1</v>
      </c>
      <c r="F39" s="133"/>
      <c r="G39" s="133"/>
      <c r="H39" s="94"/>
      <c r="I39" s="94"/>
      <c r="J39" s="119"/>
      <c r="K39" s="134"/>
      <c r="L39" s="134"/>
      <c r="M39" s="134"/>
      <c r="N39" s="100"/>
      <c r="O39" s="120" t="s">
        <v>33</v>
      </c>
      <c r="P39" s="168"/>
      <c r="Q39" s="88"/>
    </row>
    <row r="40" spans="1:17" x14ac:dyDescent="0.2">
      <c r="A40" s="88">
        <v>37</v>
      </c>
      <c r="B40" s="131" t="s">
        <v>19</v>
      </c>
      <c r="C40" s="94" t="s">
        <v>76</v>
      </c>
      <c r="D40" s="94"/>
      <c r="E40" s="133"/>
      <c r="F40" s="133">
        <v>1</v>
      </c>
      <c r="G40" s="133"/>
      <c r="H40" s="94"/>
      <c r="I40" s="94"/>
      <c r="J40" s="119"/>
      <c r="K40" s="134"/>
      <c r="L40" s="134"/>
      <c r="M40" s="134"/>
      <c r="N40" s="100"/>
      <c r="O40" s="120" t="s">
        <v>66</v>
      </c>
      <c r="P40" s="168"/>
      <c r="Q40" s="88"/>
    </row>
    <row r="41" spans="1:17" ht="13.5" thickBot="1" x14ac:dyDescent="0.25">
      <c r="A41" s="88">
        <v>38</v>
      </c>
      <c r="B41" s="131" t="s">
        <v>19</v>
      </c>
      <c r="C41" s="136"/>
      <c r="D41" s="136"/>
      <c r="E41" s="133"/>
      <c r="F41" s="133"/>
      <c r="G41" s="133"/>
      <c r="H41" s="136"/>
      <c r="I41" s="136"/>
      <c r="J41" s="137"/>
      <c r="K41" s="134"/>
      <c r="L41" s="134"/>
      <c r="M41" s="134"/>
      <c r="N41" s="100"/>
      <c r="O41" s="120"/>
      <c r="P41" s="169"/>
      <c r="Q41" s="88"/>
    </row>
    <row r="42" spans="1:17" ht="13.5" thickBot="1" x14ac:dyDescent="0.25">
      <c r="A42" s="84">
        <v>39</v>
      </c>
      <c r="B42" s="131"/>
      <c r="C42" s="136"/>
      <c r="D42" s="136"/>
      <c r="E42" s="133"/>
      <c r="F42" s="133"/>
      <c r="G42" s="133"/>
      <c r="H42" s="136"/>
      <c r="I42" s="136"/>
      <c r="J42" s="137"/>
      <c r="K42" s="134"/>
      <c r="L42" s="134"/>
      <c r="M42" s="134"/>
      <c r="N42" s="100"/>
      <c r="O42" s="120"/>
      <c r="P42" s="169"/>
      <c r="Q42" s="88"/>
    </row>
    <row r="43" spans="1:17" ht="13.5" thickBot="1" x14ac:dyDescent="0.25">
      <c r="B43" s="131"/>
      <c r="C43" s="136"/>
      <c r="D43" s="136"/>
      <c r="E43" s="133"/>
      <c r="F43" s="133"/>
      <c r="G43" s="133"/>
      <c r="H43" s="136"/>
      <c r="I43" s="136"/>
      <c r="J43" s="137"/>
      <c r="K43" s="134"/>
      <c r="L43" s="134"/>
      <c r="M43" s="134"/>
      <c r="N43" s="125"/>
      <c r="O43" s="120"/>
      <c r="P43" s="169"/>
      <c r="Q43" s="88"/>
    </row>
    <row r="44" spans="1:17" x14ac:dyDescent="0.2">
      <c r="B44" s="131"/>
      <c r="C44" s="153"/>
      <c r="D44" s="154"/>
      <c r="E44" s="133"/>
      <c r="F44" s="133"/>
      <c r="G44" s="133"/>
      <c r="H44" s="94"/>
      <c r="I44" s="94"/>
      <c r="J44" s="137"/>
      <c r="K44" s="100"/>
      <c r="L44" s="134"/>
      <c r="M44" s="134"/>
      <c r="N44" s="125"/>
      <c r="O44" s="100"/>
      <c r="P44" s="168"/>
      <c r="Q44" s="88"/>
    </row>
    <row r="45" spans="1:17" x14ac:dyDescent="0.2">
      <c r="B45" s="131"/>
      <c r="C45" s="136"/>
      <c r="D45" s="136"/>
      <c r="E45" s="133"/>
      <c r="F45" s="133"/>
      <c r="G45" s="133"/>
      <c r="H45" s="136"/>
      <c r="I45" s="136"/>
      <c r="J45" s="137"/>
      <c r="K45" s="155"/>
      <c r="L45" s="134"/>
      <c r="M45" s="134"/>
      <c r="N45" s="100"/>
      <c r="O45" s="120"/>
      <c r="P45" s="168"/>
      <c r="Q45" s="88"/>
    </row>
    <row r="46" spans="1:17" x14ac:dyDescent="0.2">
      <c r="B46" s="131"/>
      <c r="C46" s="136"/>
      <c r="D46" s="136"/>
      <c r="E46" s="133"/>
      <c r="F46" s="133"/>
      <c r="G46" s="133"/>
      <c r="H46" s="136"/>
      <c r="I46" s="136"/>
      <c r="J46" s="94"/>
      <c r="K46" s="134"/>
      <c r="L46" s="134"/>
      <c r="M46" s="134"/>
      <c r="N46" s="100"/>
      <c r="O46" s="120"/>
      <c r="P46" s="168"/>
      <c r="Q46" s="88"/>
    </row>
    <row r="47" spans="1:17" ht="13.5" thickBot="1" x14ac:dyDescent="0.25">
      <c r="B47" s="131"/>
      <c r="C47" s="136"/>
      <c r="D47" s="136"/>
      <c r="E47" s="133"/>
      <c r="F47" s="133"/>
      <c r="G47" s="133"/>
      <c r="H47" s="136"/>
      <c r="I47" s="136"/>
      <c r="J47" s="94"/>
      <c r="K47" s="134"/>
      <c r="L47" s="134"/>
      <c r="M47" s="134"/>
      <c r="N47" s="100"/>
      <c r="O47" s="116"/>
      <c r="P47" s="169"/>
      <c r="Q47" s="88"/>
    </row>
    <row r="48" spans="1:17" x14ac:dyDescent="0.2">
      <c r="B48" s="131"/>
      <c r="C48" s="136"/>
      <c r="D48" s="136"/>
      <c r="E48" s="133"/>
      <c r="F48" s="133"/>
      <c r="G48" s="133"/>
      <c r="H48" s="136"/>
      <c r="I48" s="136"/>
      <c r="J48" s="126"/>
      <c r="K48" s="134"/>
      <c r="L48" s="134"/>
      <c r="M48" s="134"/>
      <c r="N48" s="100"/>
      <c r="O48" s="120"/>
      <c r="P48" s="168"/>
      <c r="Q48" s="88"/>
    </row>
    <row r="49" spans="2:17" x14ac:dyDescent="0.2">
      <c r="B49" s="131"/>
      <c r="C49" s="136"/>
      <c r="D49" s="136"/>
      <c r="E49" s="133"/>
      <c r="F49" s="133"/>
      <c r="G49" s="133"/>
      <c r="H49" s="136"/>
      <c r="I49" s="136"/>
      <c r="J49" s="126"/>
      <c r="K49" s="134"/>
      <c r="L49" s="134"/>
      <c r="M49" s="134"/>
      <c r="N49" s="125"/>
      <c r="O49" s="120"/>
      <c r="P49" s="88"/>
      <c r="Q49" s="88"/>
    </row>
    <row r="50" spans="2:17" x14ac:dyDescent="0.2">
      <c r="B50" s="88"/>
      <c r="C50" s="88"/>
      <c r="D50" s="156"/>
      <c r="E50" s="157"/>
      <c r="F50" s="157"/>
      <c r="G50" s="157"/>
      <c r="H50" s="143"/>
      <c r="I50" s="158"/>
      <c r="J50" s="159"/>
      <c r="K50" s="143"/>
      <c r="L50" s="143"/>
      <c r="M50" s="143"/>
      <c r="N50" s="160"/>
      <c r="O50" s="161"/>
      <c r="P50" s="88"/>
      <c r="Q50" s="88"/>
    </row>
    <row r="51" spans="2:17" x14ac:dyDescent="0.2">
      <c r="B51" s="88"/>
      <c r="C51" s="88"/>
      <c r="D51" s="156"/>
      <c r="E51" s="157"/>
      <c r="F51" s="157"/>
      <c r="G51" s="157"/>
      <c r="H51" s="143"/>
      <c r="I51" s="158"/>
      <c r="J51" s="159"/>
      <c r="K51" s="143"/>
      <c r="L51" s="143"/>
      <c r="M51" s="143"/>
      <c r="N51" s="160"/>
      <c r="O51" s="161"/>
      <c r="P51" s="88"/>
      <c r="Q51" s="88"/>
    </row>
    <row r="52" spans="2:17" x14ac:dyDescent="0.2">
      <c r="B52" s="88"/>
      <c r="C52" s="88"/>
      <c r="D52" s="162"/>
      <c r="E52" s="157"/>
      <c r="F52" s="157"/>
      <c r="G52" s="157"/>
      <c r="H52" s="88"/>
      <c r="I52" s="88"/>
      <c r="J52" s="163"/>
      <c r="K52" s="88"/>
      <c r="L52" s="88"/>
      <c r="M52" s="88"/>
      <c r="N52" s="88"/>
      <c r="O52" s="161"/>
      <c r="P52" s="88"/>
      <c r="Q52" s="88"/>
    </row>
    <row r="53" spans="2:17" x14ac:dyDescent="0.2">
      <c r="D53" s="164"/>
      <c r="K53" s="88"/>
      <c r="L53" s="88"/>
    </row>
    <row r="54" spans="2:17" x14ac:dyDescent="0.2">
      <c r="D54" s="164"/>
      <c r="K54" s="88"/>
      <c r="L54" s="88"/>
    </row>
    <row r="55" spans="2:17" x14ac:dyDescent="0.2">
      <c r="D55" s="164"/>
      <c r="K55" s="88"/>
      <c r="L55" s="88"/>
    </row>
    <row r="56" spans="2:17" x14ac:dyDescent="0.2">
      <c r="D56" s="164"/>
      <c r="K56" s="88"/>
      <c r="L56" s="88"/>
    </row>
    <row r="57" spans="2:17" x14ac:dyDescent="0.2">
      <c r="D57" s="164"/>
      <c r="K57" s="88"/>
      <c r="L57" s="88"/>
    </row>
    <row r="58" spans="2:17" x14ac:dyDescent="0.2">
      <c r="D58" s="164"/>
      <c r="K58" s="88"/>
      <c r="L58" s="88"/>
    </row>
    <row r="59" spans="2:17" x14ac:dyDescent="0.2">
      <c r="D59" s="164"/>
      <c r="K59" s="88"/>
      <c r="L59" s="88"/>
    </row>
    <row r="60" spans="2:17" x14ac:dyDescent="0.2">
      <c r="D60" s="164"/>
      <c r="K60" s="88"/>
      <c r="L60" s="88"/>
    </row>
    <row r="61" spans="2:17" x14ac:dyDescent="0.2">
      <c r="D61" s="164"/>
      <c r="K61" s="88"/>
      <c r="L61" s="88"/>
      <c r="M61" s="84" t="s">
        <v>41</v>
      </c>
    </row>
    <row r="62" spans="2:17" x14ac:dyDescent="0.2">
      <c r="D62" s="164"/>
      <c r="K62" s="88"/>
      <c r="L62" s="88"/>
    </row>
    <row r="63" spans="2:17" x14ac:dyDescent="0.2">
      <c r="D63" s="164"/>
      <c r="K63" s="88"/>
      <c r="L63" s="88"/>
    </row>
    <row r="64" spans="2:17" x14ac:dyDescent="0.2">
      <c r="D64" s="164"/>
      <c r="K64" s="88"/>
      <c r="L64" s="88"/>
    </row>
    <row r="65" spans="4:12" x14ac:dyDescent="0.2">
      <c r="D65" s="164"/>
      <c r="K65" s="88"/>
      <c r="L65" s="88"/>
    </row>
    <row r="66" spans="4:12" x14ac:dyDescent="0.2">
      <c r="D66" s="164"/>
      <c r="K66" s="88"/>
      <c r="L66" s="88"/>
    </row>
    <row r="67" spans="4:12" x14ac:dyDescent="0.2">
      <c r="D67" s="164"/>
      <c r="K67" s="88"/>
      <c r="L67" s="88"/>
    </row>
    <row r="68" spans="4:12" x14ac:dyDescent="0.2">
      <c r="D68" s="164"/>
      <c r="K68" s="88"/>
      <c r="L68" s="88"/>
    </row>
    <row r="69" spans="4:12" x14ac:dyDescent="0.2">
      <c r="D69" s="164"/>
      <c r="K69" s="88"/>
      <c r="L69" s="88"/>
    </row>
    <row r="70" spans="4:12" x14ac:dyDescent="0.2">
      <c r="D70" s="164"/>
      <c r="K70" s="88"/>
      <c r="L70" s="88"/>
    </row>
    <row r="71" spans="4:12" x14ac:dyDescent="0.2">
      <c r="D71" s="164"/>
    </row>
    <row r="72" spans="4:12" x14ac:dyDescent="0.2">
      <c r="D72" s="164"/>
    </row>
    <row r="73" spans="4:12" x14ac:dyDescent="0.2">
      <c r="D73" s="164"/>
    </row>
    <row r="74" spans="4:12" x14ac:dyDescent="0.2">
      <c r="D74" s="164"/>
    </row>
    <row r="75" spans="4:12" x14ac:dyDescent="0.2">
      <c r="D75" s="164"/>
    </row>
  </sheetData>
  <mergeCells count="1">
    <mergeCell ref="D2:E2"/>
  </mergeCells>
  <hyperlinks>
    <hyperlink ref="H6" r:id="rId1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S195"/>
  <sheetViews>
    <sheetView topLeftCell="C1" zoomScale="73" zoomScaleNormal="73" workbookViewId="0">
      <selection activeCell="F10" sqref="F10"/>
    </sheetView>
  </sheetViews>
  <sheetFormatPr defaultColWidth="9.140625" defaultRowHeight="15" x14ac:dyDescent="0.25"/>
  <cols>
    <col min="4" max="4" width="9.28515625" customWidth="1"/>
    <col min="5" max="5" width="35.85546875" customWidth="1"/>
    <col min="6" max="6" width="60" customWidth="1"/>
    <col min="7" max="7" width="19.42578125" customWidth="1"/>
    <col min="8" max="8" width="16.28515625" customWidth="1"/>
  </cols>
  <sheetData>
    <row r="3" spans="4:19" ht="16.5" customHeight="1" x14ac:dyDescent="0.25">
      <c r="D3" s="176" t="s">
        <v>177</v>
      </c>
      <c r="E3" s="176" t="s">
        <v>24</v>
      </c>
      <c r="F3" s="176" t="s">
        <v>178</v>
      </c>
      <c r="G3" s="176" t="s">
        <v>179</v>
      </c>
      <c r="H3" s="176" t="s">
        <v>6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4:19" ht="15.75" customHeight="1" x14ac:dyDescent="0.25">
      <c r="D4" s="27">
        <v>1</v>
      </c>
      <c r="E4" s="3" t="s">
        <v>159</v>
      </c>
      <c r="F4" s="1" t="s">
        <v>160</v>
      </c>
      <c r="G4" s="28" t="s">
        <v>161</v>
      </c>
      <c r="H4" s="69">
        <v>108</v>
      </c>
      <c r="I4" s="46"/>
      <c r="J4" s="44"/>
      <c r="K4" s="46"/>
      <c r="L4" s="46"/>
      <c r="M4" s="46"/>
      <c r="N4" s="46"/>
      <c r="O4" s="46"/>
      <c r="P4" s="46"/>
      <c r="Q4" s="46"/>
      <c r="R4" s="46"/>
      <c r="S4" s="56"/>
    </row>
    <row r="5" spans="4:19" ht="15.75" customHeight="1" x14ac:dyDescent="0.25">
      <c r="D5" s="27">
        <v>1</v>
      </c>
      <c r="E5" s="3" t="s">
        <v>159</v>
      </c>
      <c r="F5" s="1" t="s">
        <v>162</v>
      </c>
      <c r="G5" s="1"/>
      <c r="H5" s="175">
        <v>22.9</v>
      </c>
      <c r="I5" s="46"/>
      <c r="J5" s="44"/>
      <c r="K5" s="46"/>
      <c r="L5" s="46"/>
      <c r="M5" s="46"/>
      <c r="N5" s="46"/>
      <c r="O5" s="46"/>
      <c r="P5" s="46"/>
      <c r="Q5" s="46"/>
      <c r="R5" s="44"/>
      <c r="S5" s="56"/>
    </row>
    <row r="6" spans="4:19" ht="15.75" customHeight="1" x14ac:dyDescent="0.25">
      <c r="D6" s="27">
        <v>1</v>
      </c>
      <c r="E6" s="3" t="s">
        <v>159</v>
      </c>
      <c r="F6" s="1" t="s">
        <v>163</v>
      </c>
      <c r="G6" s="1"/>
      <c r="H6" s="175">
        <v>22.9</v>
      </c>
      <c r="I6" s="46"/>
      <c r="J6" s="44"/>
      <c r="K6" s="46"/>
      <c r="L6" s="46"/>
      <c r="M6" s="44"/>
      <c r="N6" s="46"/>
      <c r="O6" s="44"/>
      <c r="P6" s="46"/>
      <c r="Q6" s="46"/>
      <c r="R6" s="44"/>
      <c r="S6" s="56"/>
    </row>
    <row r="7" spans="4:19" ht="15.75" customHeight="1" x14ac:dyDescent="0.25">
      <c r="D7" s="27">
        <v>1</v>
      </c>
      <c r="E7" s="3" t="s">
        <v>159</v>
      </c>
      <c r="F7" s="1" t="s">
        <v>164</v>
      </c>
      <c r="G7" s="28"/>
      <c r="H7" s="69">
        <v>172.7</v>
      </c>
      <c r="I7" s="46"/>
      <c r="J7" s="44"/>
      <c r="K7" s="46"/>
      <c r="L7" s="46"/>
      <c r="M7" s="44"/>
      <c r="N7" s="46"/>
      <c r="O7" s="44"/>
      <c r="P7" s="46"/>
      <c r="Q7" s="46"/>
      <c r="R7" s="44"/>
      <c r="S7" s="56"/>
    </row>
    <row r="8" spans="4:19" ht="15.75" customHeight="1" x14ac:dyDescent="0.25">
      <c r="D8" s="27">
        <v>1</v>
      </c>
      <c r="E8" s="3" t="s">
        <v>165</v>
      </c>
      <c r="F8" s="1" t="s">
        <v>166</v>
      </c>
      <c r="G8" s="28" t="s">
        <v>167</v>
      </c>
      <c r="H8" s="69">
        <v>172.77</v>
      </c>
      <c r="I8" s="46"/>
      <c r="J8" s="44"/>
      <c r="K8" s="46"/>
      <c r="L8" s="44"/>
      <c r="M8" s="44"/>
      <c r="N8" s="44"/>
      <c r="O8" s="44"/>
      <c r="P8" s="46"/>
      <c r="Q8" s="46"/>
      <c r="R8" s="44"/>
      <c r="S8" s="56"/>
    </row>
    <row r="9" spans="4:19" ht="15.75" customHeight="1" x14ac:dyDescent="0.25">
      <c r="D9" s="27">
        <v>1</v>
      </c>
      <c r="E9" s="3" t="s">
        <v>165</v>
      </c>
      <c r="F9" s="1" t="s">
        <v>168</v>
      </c>
      <c r="G9" s="28" t="s">
        <v>169</v>
      </c>
      <c r="H9" s="69">
        <v>16.61</v>
      </c>
      <c r="I9" s="46"/>
      <c r="J9" s="44"/>
      <c r="K9" s="46"/>
      <c r="L9" s="44"/>
      <c r="M9" s="44"/>
      <c r="N9" s="44"/>
      <c r="O9" s="44"/>
      <c r="P9" s="46"/>
      <c r="Q9" s="44"/>
      <c r="R9" s="46"/>
      <c r="S9" s="56"/>
    </row>
    <row r="10" spans="4:19" ht="15.75" x14ac:dyDescent="0.25">
      <c r="D10" s="27">
        <v>1</v>
      </c>
      <c r="E10" s="3" t="s">
        <v>165</v>
      </c>
      <c r="F10" s="1" t="s">
        <v>170</v>
      </c>
      <c r="G10" s="28" t="s">
        <v>171</v>
      </c>
      <c r="H10" s="69">
        <v>15.32</v>
      </c>
      <c r="I10" s="46"/>
      <c r="J10" s="44"/>
      <c r="K10" s="46"/>
      <c r="L10" s="44"/>
      <c r="M10" s="46"/>
      <c r="N10" s="44"/>
      <c r="O10" s="46"/>
      <c r="P10" s="46"/>
      <c r="Q10" s="44"/>
      <c r="R10" s="46"/>
      <c r="S10" s="56"/>
    </row>
    <row r="11" spans="4:19" ht="15.75" x14ac:dyDescent="0.25">
      <c r="D11" s="27">
        <v>1</v>
      </c>
      <c r="E11" s="3" t="s">
        <v>165</v>
      </c>
      <c r="F11" s="1" t="s">
        <v>172</v>
      </c>
      <c r="G11" s="28" t="s">
        <v>173</v>
      </c>
      <c r="H11" s="69">
        <v>4</v>
      </c>
      <c r="I11" s="46"/>
      <c r="J11" s="44"/>
      <c r="K11" s="46"/>
      <c r="L11" s="44"/>
      <c r="M11" s="46"/>
      <c r="N11" s="44"/>
      <c r="O11" s="46"/>
      <c r="P11" s="46"/>
      <c r="Q11" s="44"/>
      <c r="R11" s="46"/>
      <c r="S11" s="56"/>
    </row>
    <row r="12" spans="4:19" ht="15.75" x14ac:dyDescent="0.25">
      <c r="D12" s="27">
        <v>1</v>
      </c>
      <c r="E12" s="3" t="s">
        <v>165</v>
      </c>
      <c r="F12" s="1" t="s">
        <v>172</v>
      </c>
      <c r="G12" s="28" t="s">
        <v>173</v>
      </c>
      <c r="H12" s="69">
        <v>4</v>
      </c>
      <c r="I12" s="46"/>
      <c r="J12" s="46"/>
      <c r="K12" s="46"/>
      <c r="L12" s="46"/>
      <c r="M12" s="46"/>
      <c r="N12" s="44"/>
      <c r="O12" s="46"/>
      <c r="P12" s="46"/>
      <c r="Q12" s="44"/>
      <c r="R12" s="46"/>
      <c r="S12" s="56"/>
    </row>
    <row r="13" spans="4:19" ht="15.75" x14ac:dyDescent="0.25">
      <c r="D13" s="27">
        <v>1</v>
      </c>
      <c r="E13" s="3" t="s">
        <v>174</v>
      </c>
      <c r="F13" s="1" t="s">
        <v>175</v>
      </c>
      <c r="G13" s="28"/>
      <c r="H13" s="69">
        <v>132.94</v>
      </c>
      <c r="I13" s="46"/>
      <c r="J13" s="46"/>
      <c r="K13" s="46"/>
      <c r="L13" s="46"/>
      <c r="M13" s="46"/>
      <c r="N13" s="44"/>
      <c r="O13" s="46"/>
      <c r="P13" s="46"/>
      <c r="Q13" s="44"/>
      <c r="R13" s="46"/>
      <c r="S13" s="56"/>
    </row>
    <row r="14" spans="4:19" ht="15.75" x14ac:dyDescent="0.25">
      <c r="D14" s="27">
        <v>1</v>
      </c>
      <c r="E14" s="3" t="s">
        <v>174</v>
      </c>
      <c r="F14" s="1" t="s">
        <v>172</v>
      </c>
      <c r="G14" s="28"/>
      <c r="H14" s="69">
        <v>3.2</v>
      </c>
      <c r="I14" s="46"/>
      <c r="J14" s="46"/>
      <c r="K14" s="46"/>
      <c r="L14" s="44"/>
      <c r="M14" s="46"/>
      <c r="N14" s="46"/>
      <c r="O14" s="44"/>
      <c r="P14" s="46"/>
      <c r="Q14" s="61"/>
      <c r="R14" s="46"/>
      <c r="S14" s="56"/>
    </row>
    <row r="15" spans="4:19" ht="15.75" x14ac:dyDescent="0.25">
      <c r="D15" s="27">
        <v>1</v>
      </c>
      <c r="E15" s="3" t="s">
        <v>174</v>
      </c>
      <c r="F15" s="1" t="s">
        <v>172</v>
      </c>
      <c r="G15" s="28"/>
      <c r="H15" s="69">
        <v>3.2</v>
      </c>
      <c r="I15" s="46"/>
      <c r="J15" s="46"/>
      <c r="K15" s="46"/>
      <c r="L15" s="44"/>
      <c r="M15" s="46"/>
      <c r="N15" s="46"/>
      <c r="O15" s="44"/>
      <c r="P15" s="46"/>
      <c r="Q15" s="44"/>
      <c r="R15" s="46"/>
      <c r="S15" s="56"/>
    </row>
    <row r="16" spans="4:19" ht="15.75" x14ac:dyDescent="0.25">
      <c r="D16" s="27">
        <v>1</v>
      </c>
      <c r="E16" s="3" t="s">
        <v>174</v>
      </c>
      <c r="F16" s="1" t="s">
        <v>176</v>
      </c>
      <c r="G16" s="28"/>
      <c r="H16" s="69">
        <v>14.5</v>
      </c>
      <c r="I16" s="46"/>
      <c r="J16" s="46"/>
      <c r="K16" s="46"/>
      <c r="L16" s="44"/>
      <c r="M16" s="46"/>
      <c r="N16" s="46"/>
      <c r="O16" s="44"/>
      <c r="P16" s="46"/>
      <c r="Q16" s="44"/>
      <c r="R16" s="46"/>
      <c r="S16" s="56"/>
    </row>
    <row r="17" spans="4:19" ht="15.75" x14ac:dyDescent="0.25">
      <c r="D17" s="27"/>
      <c r="E17" s="3"/>
      <c r="F17" s="1"/>
      <c r="G17" s="28"/>
      <c r="H17" s="69"/>
      <c r="I17" s="46"/>
      <c r="J17" s="46"/>
      <c r="K17" s="46"/>
      <c r="L17" s="44"/>
      <c r="M17" s="46"/>
      <c r="N17" s="46"/>
      <c r="O17" s="46"/>
      <c r="P17" s="46"/>
      <c r="Q17" s="44"/>
      <c r="R17" s="46"/>
      <c r="S17" s="56"/>
    </row>
    <row r="18" spans="4:19" ht="15.75" x14ac:dyDescent="0.25">
      <c r="D18" s="27"/>
      <c r="E18" s="3"/>
      <c r="F18" s="1"/>
      <c r="G18" s="28"/>
      <c r="H18" s="69"/>
      <c r="I18" s="46"/>
      <c r="J18" s="46"/>
      <c r="K18" s="46"/>
      <c r="L18" s="44"/>
      <c r="M18" s="46"/>
      <c r="N18" s="46"/>
      <c r="O18" s="46"/>
      <c r="P18" s="46"/>
      <c r="Q18" s="44"/>
      <c r="R18" s="46"/>
      <c r="S18" s="56"/>
    </row>
    <row r="19" spans="4:19" ht="15.75" x14ac:dyDescent="0.25">
      <c r="D19" s="27"/>
      <c r="E19" s="3"/>
      <c r="F19" s="1"/>
      <c r="G19" s="28"/>
      <c r="H19" s="69"/>
      <c r="I19" s="46"/>
      <c r="J19" s="46"/>
      <c r="K19" s="46"/>
      <c r="L19" s="44"/>
      <c r="M19" s="46"/>
      <c r="N19" s="46"/>
      <c r="O19" s="46"/>
      <c r="P19" s="46"/>
      <c r="Q19" s="44"/>
      <c r="R19" s="46"/>
      <c r="S19" s="56"/>
    </row>
    <row r="20" spans="4:19" ht="15.75" x14ac:dyDescent="0.25">
      <c r="D20" s="27"/>
      <c r="E20" s="3"/>
      <c r="F20" s="1"/>
      <c r="G20" s="28"/>
      <c r="H20" s="69"/>
      <c r="I20" s="46"/>
      <c r="J20" s="46"/>
      <c r="K20" s="46"/>
      <c r="L20" s="44"/>
      <c r="M20" s="46"/>
      <c r="N20" s="46"/>
      <c r="O20" s="46"/>
      <c r="P20" s="46"/>
      <c r="Q20" s="44"/>
      <c r="R20" s="46"/>
      <c r="S20" s="56"/>
    </row>
    <row r="21" spans="4:19" ht="15.75" x14ac:dyDescent="0.25">
      <c r="D21" s="62"/>
      <c r="E21" s="63" t="s">
        <v>10</v>
      </c>
      <c r="F21" s="62"/>
      <c r="G21" s="62"/>
      <c r="H21" s="177">
        <f>SUM(H4:H20)</f>
        <v>693.04000000000019</v>
      </c>
      <c r="I21" s="46"/>
      <c r="J21" s="46"/>
      <c r="K21" s="46"/>
      <c r="L21" s="46"/>
      <c r="M21" s="46"/>
      <c r="N21" s="46"/>
      <c r="O21" s="46"/>
      <c r="P21" s="46"/>
      <c r="Q21" s="44"/>
      <c r="R21" s="46"/>
      <c r="S21" s="56"/>
    </row>
    <row r="22" spans="4:19" x14ac:dyDescent="0.25">
      <c r="I22" s="46"/>
      <c r="J22" s="46"/>
      <c r="K22" s="46"/>
      <c r="L22" s="46"/>
      <c r="M22" s="46"/>
      <c r="N22" s="46"/>
      <c r="O22" s="44"/>
      <c r="P22" s="46"/>
      <c r="Q22" s="44"/>
      <c r="R22" s="46"/>
      <c r="S22" s="56"/>
    </row>
    <row r="23" spans="4:19" ht="15.75" x14ac:dyDescent="0.25">
      <c r="D23" s="176" t="s">
        <v>177</v>
      </c>
      <c r="E23" s="176" t="s">
        <v>24</v>
      </c>
      <c r="F23" s="176" t="s">
        <v>178</v>
      </c>
      <c r="G23" s="176" t="s">
        <v>179</v>
      </c>
      <c r="H23" s="176" t="s">
        <v>6</v>
      </c>
      <c r="I23" s="46"/>
      <c r="J23" s="46"/>
      <c r="K23" s="46"/>
      <c r="L23" s="46"/>
      <c r="M23" s="46"/>
      <c r="N23" s="46"/>
      <c r="O23" s="44"/>
      <c r="P23" s="46"/>
      <c r="Q23" s="46"/>
      <c r="R23" s="46"/>
      <c r="S23" s="56"/>
    </row>
    <row r="24" spans="4:19" ht="15.75" x14ac:dyDescent="0.25">
      <c r="D24" s="33">
        <v>1</v>
      </c>
      <c r="E24" s="63"/>
      <c r="F24" s="1"/>
      <c r="G24" s="59"/>
      <c r="H24" s="80"/>
      <c r="I24" s="46"/>
      <c r="J24" s="46"/>
      <c r="K24" s="44"/>
      <c r="L24" s="46"/>
      <c r="M24" s="46"/>
      <c r="N24" s="46"/>
      <c r="O24" s="44"/>
      <c r="P24" s="46"/>
      <c r="Q24" s="46"/>
      <c r="R24" s="46"/>
      <c r="S24" s="46"/>
    </row>
    <row r="25" spans="4:19" ht="15.75" x14ac:dyDescent="0.25">
      <c r="D25" s="34">
        <v>2</v>
      </c>
      <c r="E25" s="63"/>
      <c r="F25" s="1"/>
      <c r="G25" s="60"/>
      <c r="H25" s="80"/>
      <c r="I25" s="46"/>
      <c r="J25" s="46"/>
      <c r="K25" s="44"/>
      <c r="L25" s="46"/>
      <c r="M25" s="46"/>
      <c r="N25" s="46"/>
      <c r="O25" s="46"/>
      <c r="P25" s="46"/>
      <c r="Q25" s="46"/>
      <c r="R25" s="46"/>
      <c r="S25" s="46"/>
    </row>
    <row r="26" spans="4:19" ht="15.75" x14ac:dyDescent="0.25">
      <c r="D26" s="34">
        <v>3</v>
      </c>
      <c r="E26" s="63"/>
      <c r="F26" s="1"/>
      <c r="G26" s="60"/>
      <c r="H26" s="80"/>
      <c r="I26" s="46"/>
      <c r="J26" s="46"/>
      <c r="K26" s="44"/>
      <c r="L26" s="46"/>
      <c r="M26" s="46"/>
      <c r="N26" s="46"/>
      <c r="O26" s="46"/>
      <c r="P26" s="46"/>
      <c r="Q26" s="46"/>
      <c r="R26" s="46"/>
      <c r="S26" s="46"/>
    </row>
    <row r="27" spans="4:19" ht="15.75" x14ac:dyDescent="0.25">
      <c r="D27" s="34">
        <v>4</v>
      </c>
      <c r="E27" s="63"/>
      <c r="F27" s="1"/>
      <c r="G27" s="60"/>
      <c r="H27" s="80"/>
      <c r="I27" s="46"/>
      <c r="J27" s="46"/>
      <c r="K27" s="44"/>
      <c r="L27" s="46"/>
      <c r="M27" s="46"/>
      <c r="N27" s="46"/>
      <c r="O27" s="46"/>
      <c r="P27" s="46"/>
      <c r="Q27" s="46"/>
      <c r="R27" s="46"/>
      <c r="S27" s="46"/>
    </row>
    <row r="28" spans="4:19" ht="15.75" x14ac:dyDescent="0.25">
      <c r="D28" s="34">
        <v>5</v>
      </c>
      <c r="E28" s="63"/>
      <c r="F28" s="1"/>
      <c r="G28" s="60"/>
      <c r="H28" s="80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4:19" ht="15.75" x14ac:dyDescent="0.25">
      <c r="D29" s="34">
        <v>6</v>
      </c>
      <c r="E29" s="63"/>
      <c r="F29" s="1"/>
      <c r="G29" s="60"/>
      <c r="H29" s="80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4:19" ht="15.75" x14ac:dyDescent="0.25">
      <c r="D30" s="34">
        <v>7</v>
      </c>
      <c r="E30" s="63"/>
      <c r="F30" s="1"/>
      <c r="G30" s="60"/>
      <c r="H30" s="8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4:19" ht="15.75" x14ac:dyDescent="0.25">
      <c r="D31" s="34">
        <v>8</v>
      </c>
      <c r="E31" s="63"/>
      <c r="F31" s="1"/>
      <c r="G31" s="60"/>
      <c r="H31" s="70"/>
      <c r="K31" s="46"/>
      <c r="L31" s="46"/>
      <c r="M31" s="46"/>
      <c r="N31" s="46"/>
      <c r="O31" s="46"/>
      <c r="P31" s="46"/>
      <c r="Q31" s="46"/>
      <c r="R31" s="46"/>
      <c r="S31" s="46"/>
    </row>
    <row r="32" spans="4:19" ht="15.75" x14ac:dyDescent="0.25">
      <c r="D32" s="34">
        <v>9</v>
      </c>
      <c r="E32" s="63"/>
      <c r="F32" s="1"/>
      <c r="G32" s="60"/>
      <c r="H32" s="70"/>
      <c r="K32" s="46"/>
      <c r="L32" s="46"/>
      <c r="M32" s="46"/>
      <c r="N32" s="46"/>
      <c r="O32" s="46"/>
      <c r="P32" s="46"/>
      <c r="Q32" s="46"/>
      <c r="R32" s="46"/>
      <c r="S32" s="46"/>
    </row>
    <row r="33" spans="4:19" ht="15.75" x14ac:dyDescent="0.25">
      <c r="D33" s="34">
        <v>10</v>
      </c>
      <c r="E33" s="63"/>
      <c r="F33" s="1"/>
      <c r="G33" s="60"/>
      <c r="H33" s="70"/>
      <c r="K33" s="46"/>
      <c r="L33" s="46"/>
      <c r="M33" s="46"/>
      <c r="N33" s="46"/>
      <c r="O33" s="46"/>
      <c r="P33" s="46"/>
      <c r="Q33" s="46"/>
      <c r="R33" s="46"/>
      <c r="S33" s="46"/>
    </row>
    <row r="34" spans="4:19" ht="15.75" x14ac:dyDescent="0.25">
      <c r="D34" s="34">
        <v>11</v>
      </c>
      <c r="E34" s="63"/>
      <c r="F34" s="1"/>
      <c r="G34" s="60"/>
      <c r="H34" s="70"/>
      <c r="K34" s="46"/>
      <c r="L34" s="46"/>
      <c r="M34" s="44"/>
      <c r="N34" s="46"/>
      <c r="O34" s="46"/>
      <c r="P34" s="46"/>
      <c r="Q34" s="46"/>
      <c r="R34" s="46"/>
      <c r="S34" s="46"/>
    </row>
    <row r="35" spans="4:19" ht="15.75" x14ac:dyDescent="0.25">
      <c r="D35" s="34">
        <v>12</v>
      </c>
      <c r="E35" s="63"/>
      <c r="F35" s="87"/>
      <c r="G35" s="60"/>
      <c r="H35" s="70"/>
      <c r="K35" s="46"/>
      <c r="L35" s="46"/>
      <c r="M35" s="44"/>
      <c r="N35" s="46"/>
      <c r="O35" s="46"/>
      <c r="P35" s="46"/>
      <c r="Q35" s="46"/>
      <c r="R35" s="46"/>
      <c r="S35" s="46"/>
    </row>
    <row r="36" spans="4:19" ht="15.75" x14ac:dyDescent="0.25">
      <c r="D36" s="34">
        <v>13</v>
      </c>
      <c r="E36" s="63"/>
      <c r="F36" s="1"/>
      <c r="G36" s="60"/>
      <c r="H36" s="70"/>
      <c r="K36" s="46"/>
      <c r="L36" s="46"/>
      <c r="M36" s="44"/>
      <c r="N36" s="46"/>
      <c r="O36" s="46"/>
      <c r="P36" s="46"/>
      <c r="Q36" s="46"/>
      <c r="R36" s="46"/>
      <c r="S36" s="46"/>
    </row>
    <row r="37" spans="4:19" ht="15.75" x14ac:dyDescent="0.25">
      <c r="D37" s="34">
        <v>14</v>
      </c>
      <c r="E37" s="63"/>
      <c r="F37" s="1"/>
      <c r="G37" s="60"/>
      <c r="H37" s="2"/>
      <c r="K37" s="46"/>
      <c r="L37" s="46"/>
      <c r="M37" s="44"/>
      <c r="N37" s="46"/>
      <c r="O37" s="46"/>
      <c r="P37" s="46"/>
      <c r="Q37" s="46"/>
      <c r="R37" s="46"/>
      <c r="S37" s="46"/>
    </row>
    <row r="38" spans="4:19" ht="15.75" x14ac:dyDescent="0.25">
      <c r="D38" s="34">
        <v>15</v>
      </c>
      <c r="E38" s="63"/>
      <c r="F38" s="1"/>
      <c r="G38" s="60"/>
      <c r="H38" s="2"/>
      <c r="K38" s="46"/>
      <c r="L38" s="46"/>
      <c r="M38" s="44"/>
      <c r="N38" s="46"/>
      <c r="O38" s="46"/>
      <c r="P38" s="46"/>
      <c r="Q38" s="46"/>
      <c r="R38" s="46"/>
      <c r="S38" s="46"/>
    </row>
    <row r="39" spans="4:19" ht="15.75" x14ac:dyDescent="0.25">
      <c r="D39" s="34">
        <v>16</v>
      </c>
      <c r="E39" s="63"/>
      <c r="F39" s="1"/>
      <c r="G39" s="60"/>
      <c r="H39" s="2"/>
      <c r="K39" s="46"/>
      <c r="L39" s="46"/>
      <c r="M39" s="44"/>
      <c r="N39" s="46"/>
      <c r="O39" s="46"/>
      <c r="P39" s="46"/>
      <c r="Q39" s="46"/>
      <c r="R39" s="46"/>
      <c r="S39" s="46"/>
    </row>
    <row r="40" spans="4:19" ht="15.75" x14ac:dyDescent="0.25">
      <c r="D40" s="34">
        <v>17</v>
      </c>
      <c r="E40" s="63"/>
      <c r="F40" s="1"/>
      <c r="G40" s="60"/>
      <c r="H40" s="2"/>
      <c r="K40" s="46"/>
      <c r="L40" s="46"/>
      <c r="M40" s="44"/>
      <c r="N40" s="46"/>
      <c r="O40" s="46"/>
      <c r="P40" s="46"/>
      <c r="Q40" s="46"/>
      <c r="R40" s="46"/>
      <c r="S40" s="46"/>
    </row>
    <row r="41" spans="4:19" ht="15.75" x14ac:dyDescent="0.25">
      <c r="D41" s="34">
        <v>18</v>
      </c>
      <c r="E41" s="63"/>
      <c r="F41" s="1"/>
      <c r="G41" s="60"/>
      <c r="H41" s="2"/>
      <c r="K41" s="46"/>
      <c r="L41" s="46"/>
      <c r="M41" s="44"/>
      <c r="N41" s="46"/>
      <c r="O41" s="46"/>
      <c r="P41" s="46"/>
      <c r="Q41" s="46"/>
      <c r="R41" s="46"/>
      <c r="S41" s="46"/>
    </row>
    <row r="42" spans="4:19" ht="15.75" x14ac:dyDescent="0.25">
      <c r="D42" s="34">
        <v>19</v>
      </c>
      <c r="E42" s="63"/>
      <c r="F42" s="1"/>
      <c r="G42" s="60"/>
      <c r="H42" s="2"/>
      <c r="K42" s="46"/>
      <c r="L42" s="46"/>
      <c r="M42" s="44"/>
      <c r="N42" s="46"/>
      <c r="O42" s="46"/>
      <c r="P42" s="46"/>
      <c r="Q42" s="46"/>
      <c r="R42" s="46"/>
      <c r="S42" s="46"/>
    </row>
    <row r="43" spans="4:19" ht="16.5" thickBot="1" x14ac:dyDescent="0.3">
      <c r="D43" s="52"/>
      <c r="E43" s="39" t="s">
        <v>10</v>
      </c>
      <c r="F43" s="53"/>
      <c r="G43" s="54"/>
      <c r="H43" s="55">
        <f>SUM(H24:H42)</f>
        <v>0</v>
      </c>
      <c r="K43" s="46"/>
      <c r="L43" s="46"/>
      <c r="M43" s="44"/>
      <c r="N43" s="46"/>
      <c r="O43" s="46"/>
      <c r="P43" s="46"/>
      <c r="Q43" s="46"/>
      <c r="R43" s="46"/>
      <c r="S43" s="46"/>
    </row>
    <row r="44" spans="4:19" ht="16.5" thickBot="1" x14ac:dyDescent="0.3">
      <c r="D44" s="49"/>
      <c r="E44" s="49"/>
      <c r="F44" s="50"/>
      <c r="G44" s="49"/>
      <c r="H44" s="51"/>
      <c r="K44" s="46"/>
      <c r="L44" s="46"/>
      <c r="M44" s="46"/>
      <c r="N44" s="46"/>
      <c r="O44" s="46"/>
      <c r="P44" s="44"/>
      <c r="Q44" s="46"/>
      <c r="R44" s="46"/>
      <c r="S44" s="46"/>
    </row>
    <row r="45" spans="4:19" ht="15.75" x14ac:dyDescent="0.25">
      <c r="D45" s="176" t="s">
        <v>177</v>
      </c>
      <c r="E45" s="176" t="s">
        <v>24</v>
      </c>
      <c r="F45" s="176" t="s">
        <v>178</v>
      </c>
      <c r="G45" s="176" t="s">
        <v>179</v>
      </c>
      <c r="H45" s="176" t="s">
        <v>6</v>
      </c>
      <c r="K45" s="46"/>
      <c r="L45" s="46"/>
      <c r="M45" s="61"/>
      <c r="N45" s="46"/>
      <c r="O45" s="46"/>
      <c r="P45" s="44"/>
      <c r="Q45" s="46"/>
      <c r="R45" s="46"/>
      <c r="S45" s="46"/>
    </row>
    <row r="46" spans="4:19" ht="15.75" x14ac:dyDescent="0.25">
      <c r="D46" s="33">
        <v>1</v>
      </c>
      <c r="E46" s="62"/>
      <c r="F46" s="1"/>
      <c r="G46" s="37"/>
      <c r="H46" s="70"/>
      <c r="K46" s="46"/>
      <c r="L46" s="46"/>
      <c r="M46" s="46"/>
      <c r="N46" s="46"/>
      <c r="O46" s="46"/>
      <c r="P46" s="44"/>
      <c r="Q46" s="46"/>
      <c r="R46" s="46"/>
      <c r="S46" s="46"/>
    </row>
    <row r="47" spans="4:19" ht="15.75" x14ac:dyDescent="0.25">
      <c r="D47" s="34">
        <v>2</v>
      </c>
      <c r="E47" s="62"/>
      <c r="F47" s="1"/>
      <c r="G47" s="37"/>
      <c r="H47" s="70"/>
      <c r="K47" s="46"/>
      <c r="L47" s="46"/>
      <c r="M47" s="46"/>
      <c r="N47" s="46"/>
      <c r="O47" s="46"/>
      <c r="P47" s="61"/>
      <c r="Q47" s="46"/>
      <c r="R47" s="46"/>
      <c r="S47" s="46"/>
    </row>
    <row r="48" spans="4:19" ht="16.5" customHeight="1" x14ac:dyDescent="0.25">
      <c r="D48" s="34">
        <v>3</v>
      </c>
      <c r="E48" s="62"/>
      <c r="F48" s="1"/>
      <c r="G48" s="37"/>
      <c r="H48" s="73"/>
      <c r="K48" s="46"/>
      <c r="L48" s="46"/>
      <c r="M48" s="46"/>
      <c r="N48" s="46"/>
      <c r="O48" s="46"/>
      <c r="P48" s="61"/>
      <c r="Q48" s="46"/>
      <c r="R48" s="46"/>
      <c r="S48" s="46"/>
    </row>
    <row r="49" spans="4:19" ht="16.5" customHeight="1" x14ac:dyDescent="0.25">
      <c r="D49" s="27">
        <v>4</v>
      </c>
      <c r="E49" s="62"/>
      <c r="F49" s="1"/>
      <c r="G49" s="28"/>
      <c r="H49" s="70"/>
      <c r="K49" s="46"/>
      <c r="L49" s="46"/>
      <c r="M49" s="46"/>
      <c r="N49" s="46"/>
      <c r="O49" s="46"/>
      <c r="P49" s="61"/>
      <c r="Q49" s="46"/>
      <c r="R49" s="46"/>
      <c r="S49" s="46"/>
    </row>
    <row r="50" spans="4:19" ht="16.5" customHeight="1" x14ac:dyDescent="0.25">
      <c r="D50" s="27">
        <v>5</v>
      </c>
      <c r="E50" s="62"/>
      <c r="F50" s="1"/>
      <c r="G50" s="28"/>
      <c r="H50" s="70"/>
      <c r="K50" s="46"/>
      <c r="L50" s="46"/>
      <c r="M50" s="46"/>
      <c r="N50" s="46"/>
      <c r="O50" s="46"/>
      <c r="P50" s="61"/>
      <c r="Q50" s="46"/>
      <c r="R50" s="46"/>
      <c r="S50" s="46"/>
    </row>
    <row r="51" spans="4:19" ht="15" customHeight="1" x14ac:dyDescent="0.25">
      <c r="D51" s="74">
        <v>6</v>
      </c>
      <c r="E51" s="75"/>
      <c r="F51" s="68"/>
      <c r="G51" s="76"/>
      <c r="H51" s="77"/>
      <c r="K51" s="46"/>
      <c r="L51" s="46"/>
      <c r="M51" s="46"/>
      <c r="N51" s="44"/>
      <c r="O51" s="46"/>
      <c r="P51" s="61"/>
      <c r="Q51" s="46"/>
      <c r="R51" s="46"/>
      <c r="S51" s="46"/>
    </row>
    <row r="52" spans="4:19" ht="15" customHeight="1" x14ac:dyDescent="0.25">
      <c r="D52" s="34">
        <v>7</v>
      </c>
      <c r="E52" s="62"/>
      <c r="F52" s="1"/>
      <c r="G52" s="28"/>
      <c r="H52" s="70"/>
      <c r="K52" s="46"/>
      <c r="L52" s="46"/>
      <c r="M52" s="46"/>
      <c r="N52" s="44"/>
      <c r="O52" s="46"/>
      <c r="P52" s="61"/>
      <c r="Q52" s="46"/>
      <c r="R52" s="44"/>
      <c r="S52" s="46"/>
    </row>
    <row r="53" spans="4:19" ht="16.5" customHeight="1" x14ac:dyDescent="0.25">
      <c r="D53" s="34">
        <v>8</v>
      </c>
      <c r="E53" s="62"/>
      <c r="F53" s="1"/>
      <c r="G53" s="28"/>
      <c r="H53" s="70"/>
      <c r="J53" s="57"/>
      <c r="K53" s="46"/>
      <c r="L53" s="46"/>
      <c r="M53" s="46"/>
      <c r="N53" s="61"/>
      <c r="O53" s="46"/>
      <c r="P53" s="61"/>
      <c r="Q53" s="46"/>
      <c r="R53" s="44"/>
      <c r="S53" s="46"/>
    </row>
    <row r="54" spans="4:19" ht="16.5" customHeight="1" x14ac:dyDescent="0.25">
      <c r="D54" s="34">
        <v>9</v>
      </c>
      <c r="E54" s="62"/>
      <c r="F54" s="27"/>
      <c r="G54" s="28"/>
      <c r="H54" s="73"/>
      <c r="J54" s="57"/>
      <c r="K54" s="44"/>
      <c r="L54" s="46"/>
      <c r="M54" s="46"/>
      <c r="N54" s="61"/>
      <c r="O54" s="46"/>
      <c r="P54" s="46"/>
      <c r="Q54" s="46"/>
      <c r="R54" s="44"/>
      <c r="S54" s="46"/>
    </row>
    <row r="55" spans="4:19" ht="16.5" customHeight="1" x14ac:dyDescent="0.25">
      <c r="D55" s="34">
        <v>10</v>
      </c>
      <c r="E55" s="62"/>
      <c r="F55" s="27"/>
      <c r="G55" s="28"/>
      <c r="H55" s="73"/>
      <c r="J55" s="57"/>
      <c r="K55" s="44"/>
      <c r="L55" s="46"/>
      <c r="M55" s="46"/>
      <c r="N55" s="61"/>
      <c r="O55" s="46"/>
      <c r="P55" s="46"/>
      <c r="Q55" s="46"/>
      <c r="R55" s="44"/>
      <c r="S55" s="46"/>
    </row>
    <row r="56" spans="4:19" ht="16.5" customHeight="1" x14ac:dyDescent="0.25">
      <c r="D56" s="34">
        <v>11</v>
      </c>
      <c r="E56" s="62"/>
      <c r="F56" s="27"/>
      <c r="G56" s="28"/>
      <c r="H56" s="73"/>
      <c r="J56" s="57"/>
      <c r="K56" s="44"/>
      <c r="L56" s="46"/>
      <c r="M56" s="46"/>
      <c r="N56" s="61"/>
      <c r="O56" s="46"/>
      <c r="P56" s="46"/>
      <c r="Q56" s="46"/>
      <c r="R56" s="61"/>
      <c r="S56" s="46"/>
    </row>
    <row r="57" spans="4:19" ht="15" customHeight="1" x14ac:dyDescent="0.25">
      <c r="D57" s="34">
        <v>12</v>
      </c>
      <c r="E57" s="62"/>
      <c r="F57" s="27"/>
      <c r="G57" s="28"/>
      <c r="H57" s="70"/>
      <c r="J57" s="57"/>
      <c r="K57" s="44"/>
      <c r="L57" s="46"/>
      <c r="M57" s="46"/>
      <c r="N57" s="61"/>
      <c r="O57" s="46"/>
      <c r="P57" s="46"/>
      <c r="Q57" s="46"/>
      <c r="R57" s="61"/>
      <c r="S57" s="46"/>
    </row>
    <row r="58" spans="4:19" ht="15" customHeight="1" x14ac:dyDescent="0.25">
      <c r="D58" s="34">
        <v>13</v>
      </c>
      <c r="E58" s="62"/>
      <c r="F58" s="27"/>
      <c r="G58" s="28"/>
      <c r="H58" s="70"/>
      <c r="J58" s="57"/>
      <c r="K58" s="44"/>
      <c r="L58" s="46"/>
      <c r="M58" s="46"/>
      <c r="N58" s="61"/>
      <c r="O58" s="46"/>
      <c r="P58" s="46"/>
      <c r="Q58" s="46"/>
      <c r="R58" s="61"/>
      <c r="S58" s="46"/>
    </row>
    <row r="59" spans="4:19" ht="15" customHeight="1" x14ac:dyDescent="0.25">
      <c r="D59" s="34">
        <v>14</v>
      </c>
      <c r="E59" s="63"/>
      <c r="F59" s="27"/>
      <c r="G59" s="28"/>
      <c r="H59" s="70"/>
      <c r="J59" s="57"/>
      <c r="K59" s="44"/>
      <c r="L59" s="46"/>
      <c r="M59" s="46"/>
      <c r="N59" s="61"/>
      <c r="O59" s="46"/>
      <c r="P59" s="46"/>
      <c r="Q59" s="46"/>
      <c r="R59" s="46"/>
      <c r="S59" s="46"/>
    </row>
    <row r="60" spans="4:19" ht="15" customHeight="1" x14ac:dyDescent="0.25">
      <c r="D60" s="34">
        <v>15</v>
      </c>
      <c r="E60" s="63"/>
      <c r="F60" s="27"/>
      <c r="G60" s="28"/>
      <c r="H60" s="70"/>
      <c r="J60" s="57"/>
      <c r="K60" s="44"/>
      <c r="L60" s="46"/>
      <c r="M60" s="46"/>
      <c r="N60" s="46"/>
      <c r="O60" s="46"/>
      <c r="P60" s="46"/>
      <c r="Q60" s="46"/>
      <c r="R60" s="46"/>
      <c r="S60" s="46"/>
    </row>
    <row r="61" spans="4:19" ht="15" customHeight="1" x14ac:dyDescent="0.25">
      <c r="D61" s="34">
        <v>16</v>
      </c>
      <c r="E61" s="63"/>
      <c r="F61" s="27"/>
      <c r="G61" s="28"/>
      <c r="H61" s="73"/>
      <c r="J61" s="57"/>
      <c r="K61" s="44"/>
      <c r="L61" s="46"/>
      <c r="M61" s="46"/>
      <c r="N61" s="46"/>
      <c r="O61" s="46"/>
      <c r="P61" s="46"/>
      <c r="Q61" s="46"/>
      <c r="R61" s="46"/>
      <c r="S61" s="46"/>
    </row>
    <row r="62" spans="4:19" ht="15" customHeight="1" x14ac:dyDescent="0.25">
      <c r="D62" s="34">
        <v>17</v>
      </c>
      <c r="E62" s="63"/>
      <c r="F62" s="27"/>
      <c r="G62" s="28"/>
      <c r="H62" s="73"/>
      <c r="J62" s="57"/>
      <c r="K62" s="44"/>
      <c r="L62" s="46"/>
      <c r="M62" s="46"/>
      <c r="N62" s="46"/>
      <c r="O62" s="46"/>
      <c r="P62" s="46"/>
      <c r="Q62" s="46"/>
      <c r="R62" s="46"/>
      <c r="S62" s="46"/>
    </row>
    <row r="63" spans="4:19" ht="15" customHeight="1" x14ac:dyDescent="0.25">
      <c r="D63" s="34">
        <v>18</v>
      </c>
      <c r="E63" s="63"/>
      <c r="F63" s="27"/>
      <c r="G63" s="28"/>
      <c r="H63" s="73"/>
      <c r="J63" s="57"/>
      <c r="K63" s="44"/>
      <c r="L63" s="46"/>
      <c r="M63" s="46"/>
      <c r="N63" s="46"/>
      <c r="O63" s="46"/>
      <c r="P63" s="61"/>
      <c r="Q63" s="46"/>
      <c r="R63" s="46"/>
      <c r="S63" s="46"/>
    </row>
    <row r="64" spans="4:19" ht="15" customHeight="1" x14ac:dyDescent="0.25">
      <c r="D64" s="34">
        <v>19</v>
      </c>
      <c r="E64" s="63"/>
      <c r="F64" s="1"/>
      <c r="G64" s="28"/>
      <c r="H64" s="73"/>
      <c r="J64" s="57"/>
      <c r="K64" s="44"/>
      <c r="L64" s="46"/>
      <c r="M64" s="46"/>
      <c r="N64" s="46"/>
      <c r="O64" s="46"/>
      <c r="P64" s="61"/>
      <c r="Q64" s="46"/>
      <c r="R64" s="46"/>
      <c r="S64" s="46"/>
    </row>
    <row r="65" spans="4:19" ht="15" customHeight="1" thickBot="1" x14ac:dyDescent="0.3">
      <c r="D65" s="42"/>
      <c r="E65" s="39" t="s">
        <v>10</v>
      </c>
      <c r="F65" s="40"/>
      <c r="G65" s="45"/>
      <c r="H65" s="43">
        <f>SUM(H46:H64)</f>
        <v>0</v>
      </c>
      <c r="J65" s="57"/>
      <c r="K65" s="46"/>
      <c r="L65" s="46"/>
      <c r="M65" s="46"/>
      <c r="N65" s="46"/>
      <c r="O65" s="46"/>
      <c r="P65" s="46"/>
      <c r="Q65" s="46"/>
      <c r="R65" s="46"/>
      <c r="S65" s="46"/>
    </row>
    <row r="66" spans="4:19" ht="15" customHeight="1" x14ac:dyDescent="0.25">
      <c r="J66" s="57"/>
      <c r="K66" s="46"/>
      <c r="L66" s="46"/>
      <c r="M66" s="46"/>
      <c r="N66" s="46"/>
      <c r="O66" s="46"/>
      <c r="P66" s="46"/>
      <c r="Q66" s="46"/>
      <c r="R66" s="46"/>
      <c r="S66" s="46"/>
    </row>
    <row r="67" spans="4:19" ht="15" customHeight="1" x14ac:dyDescent="0.25">
      <c r="D67" s="176" t="s">
        <v>177</v>
      </c>
      <c r="E67" s="176" t="s">
        <v>24</v>
      </c>
      <c r="F67" s="176" t="s">
        <v>178</v>
      </c>
      <c r="G67" s="176" t="s">
        <v>179</v>
      </c>
      <c r="H67" s="176" t="s">
        <v>6</v>
      </c>
      <c r="J67" s="57"/>
      <c r="K67" s="46"/>
      <c r="L67" s="46"/>
      <c r="M67" s="46"/>
      <c r="N67" s="46"/>
      <c r="O67" s="46"/>
      <c r="P67" s="46"/>
      <c r="Q67" s="46"/>
      <c r="R67" s="46"/>
      <c r="S67" s="46"/>
    </row>
    <row r="68" spans="4:19" ht="15" customHeight="1" x14ac:dyDescent="0.25">
      <c r="D68" s="27">
        <v>1</v>
      </c>
      <c r="E68" s="62"/>
      <c r="F68" s="3"/>
      <c r="G68" s="28"/>
      <c r="H68" s="70"/>
      <c r="J68" s="57"/>
      <c r="K68" s="46"/>
      <c r="L68" s="46"/>
      <c r="M68" s="46"/>
      <c r="N68" s="46"/>
      <c r="O68" s="46"/>
      <c r="P68" s="46"/>
      <c r="Q68" s="46"/>
      <c r="R68" s="46"/>
      <c r="S68" s="46"/>
    </row>
    <row r="69" spans="4:19" ht="15.75" x14ac:dyDescent="0.25">
      <c r="D69" s="27">
        <v>2</v>
      </c>
      <c r="E69" s="62"/>
      <c r="F69" s="3"/>
      <c r="G69" s="28"/>
      <c r="H69" s="70"/>
      <c r="J69" s="56"/>
      <c r="K69" s="46"/>
      <c r="L69" s="46"/>
      <c r="M69" s="46"/>
      <c r="N69" s="46"/>
      <c r="O69" s="46"/>
      <c r="P69" s="46"/>
      <c r="Q69" s="46"/>
      <c r="R69" s="46"/>
      <c r="S69" s="46"/>
    </row>
    <row r="70" spans="4:19" ht="15.75" x14ac:dyDescent="0.25">
      <c r="D70" s="27">
        <v>3</v>
      </c>
      <c r="E70" s="62"/>
      <c r="F70" s="1"/>
      <c r="G70" s="28"/>
      <c r="H70" s="70"/>
      <c r="J70" s="56"/>
      <c r="K70" s="46"/>
      <c r="L70" s="46"/>
      <c r="M70" s="46"/>
      <c r="N70" s="46"/>
      <c r="O70" s="46"/>
      <c r="P70" s="46"/>
      <c r="Q70" s="46"/>
      <c r="R70" s="46"/>
      <c r="S70" s="46"/>
    </row>
    <row r="71" spans="4:19" ht="16.5" customHeight="1" x14ac:dyDescent="0.25">
      <c r="D71" s="27">
        <v>4</v>
      </c>
      <c r="E71" s="62"/>
      <c r="F71" s="1"/>
      <c r="G71" s="28"/>
      <c r="H71" s="2"/>
      <c r="K71" s="46"/>
      <c r="L71" s="46"/>
      <c r="M71" s="46"/>
      <c r="N71" s="46"/>
      <c r="O71" s="46"/>
      <c r="P71" s="46"/>
      <c r="Q71" s="46"/>
      <c r="R71" s="46"/>
      <c r="S71" s="46"/>
    </row>
    <row r="72" spans="4:19" ht="15" customHeight="1" thickBot="1" x14ac:dyDescent="0.3">
      <c r="D72" s="42"/>
      <c r="E72" s="39"/>
      <c r="F72" s="40"/>
      <c r="G72" s="40"/>
      <c r="H72" s="43">
        <f>SUM(H68:H71)</f>
        <v>0</v>
      </c>
      <c r="K72" s="46"/>
      <c r="L72" s="46"/>
      <c r="M72" s="46"/>
      <c r="N72" s="46"/>
      <c r="O72" s="46"/>
      <c r="P72" s="46"/>
      <c r="Q72" s="46"/>
      <c r="R72" s="46"/>
      <c r="S72" s="46"/>
    </row>
    <row r="73" spans="4:19" ht="15" customHeight="1" x14ac:dyDescent="0.25">
      <c r="K73" s="46"/>
      <c r="L73" s="46"/>
      <c r="M73" s="46"/>
      <c r="N73" s="46"/>
      <c r="O73" s="46"/>
      <c r="P73" s="46"/>
      <c r="Q73" s="46"/>
      <c r="R73" s="46"/>
      <c r="S73" s="46"/>
    </row>
    <row r="74" spans="4:19" ht="15" customHeight="1" x14ac:dyDescent="0.25">
      <c r="D74" s="176" t="s">
        <v>177</v>
      </c>
      <c r="E74" s="176" t="s">
        <v>24</v>
      </c>
      <c r="F74" s="176" t="s">
        <v>178</v>
      </c>
      <c r="G74" s="176" t="s">
        <v>179</v>
      </c>
      <c r="H74" s="176" t="s">
        <v>6</v>
      </c>
      <c r="K74" s="46"/>
      <c r="L74" s="46"/>
      <c r="M74" s="46"/>
      <c r="N74" s="46"/>
      <c r="O74" s="46"/>
      <c r="P74" s="46"/>
      <c r="Q74" s="46"/>
      <c r="R74" s="46"/>
      <c r="S74" s="46"/>
    </row>
    <row r="75" spans="4:19" ht="15" customHeight="1" thickBot="1" x14ac:dyDescent="0.3">
      <c r="D75" s="36">
        <v>1</v>
      </c>
      <c r="E75" s="62"/>
      <c r="F75" s="3"/>
      <c r="G75" s="37"/>
      <c r="H75" s="2"/>
      <c r="K75" s="46"/>
      <c r="L75" s="46"/>
      <c r="M75" s="46"/>
      <c r="N75" s="46"/>
      <c r="O75" s="46"/>
      <c r="P75" s="46"/>
      <c r="Q75" s="46"/>
      <c r="R75" s="46"/>
      <c r="S75" s="46"/>
    </row>
    <row r="76" spans="4:19" ht="15" customHeight="1" thickBot="1" x14ac:dyDescent="0.3">
      <c r="D76" s="36">
        <v>2</v>
      </c>
      <c r="E76" s="62"/>
      <c r="F76" s="3"/>
      <c r="G76" s="37"/>
      <c r="H76" s="2"/>
      <c r="K76" s="46"/>
      <c r="L76" s="46"/>
      <c r="M76" s="46"/>
      <c r="N76" s="46"/>
      <c r="O76" s="46"/>
      <c r="P76" s="46"/>
      <c r="Q76" s="46"/>
      <c r="R76" s="46"/>
      <c r="S76" s="46"/>
    </row>
    <row r="77" spans="4:19" ht="15" customHeight="1" thickBot="1" x14ac:dyDescent="0.3">
      <c r="D77" s="41" t="s">
        <v>16</v>
      </c>
      <c r="E77" s="62"/>
      <c r="F77" s="1"/>
      <c r="G77" s="37"/>
      <c r="H77" s="2"/>
      <c r="K77" s="46"/>
      <c r="L77" s="46"/>
      <c r="M77" s="46"/>
      <c r="N77" s="46"/>
      <c r="O77" s="46"/>
      <c r="P77" s="46"/>
      <c r="Q77" s="46"/>
      <c r="R77" s="46"/>
      <c r="S77" s="46"/>
    </row>
    <row r="78" spans="4:19" ht="16.5" thickBot="1" x14ac:dyDescent="0.3">
      <c r="D78" s="36">
        <v>4</v>
      </c>
      <c r="E78" s="62"/>
      <c r="F78" s="1"/>
      <c r="G78" s="37"/>
      <c r="H78" s="2"/>
      <c r="K78" s="46"/>
      <c r="L78" s="46"/>
      <c r="M78" s="46"/>
      <c r="N78" s="46"/>
      <c r="O78" s="46"/>
      <c r="P78" s="46"/>
      <c r="Q78" s="46"/>
      <c r="R78" s="46"/>
      <c r="S78" s="46"/>
    </row>
    <row r="79" spans="4:19" ht="16.5" thickBot="1" x14ac:dyDescent="0.3">
      <c r="D79" s="36">
        <v>5</v>
      </c>
      <c r="E79" s="62"/>
      <c r="F79" s="1"/>
      <c r="G79" s="37"/>
      <c r="H79" s="2"/>
      <c r="K79" s="46"/>
      <c r="L79" s="46"/>
      <c r="M79" s="46"/>
      <c r="N79" s="46"/>
      <c r="O79" s="46"/>
      <c r="P79" s="46"/>
      <c r="Q79" s="46"/>
      <c r="R79" s="46"/>
      <c r="S79" s="46"/>
    </row>
    <row r="80" spans="4:19" ht="16.5" thickBot="1" x14ac:dyDescent="0.3">
      <c r="D80" s="36">
        <v>6</v>
      </c>
      <c r="E80" s="62"/>
      <c r="F80" s="1"/>
      <c r="G80" s="37"/>
      <c r="H80" s="2"/>
      <c r="K80" s="46"/>
      <c r="L80" s="46"/>
      <c r="M80" s="46"/>
      <c r="N80" s="46"/>
      <c r="O80" s="46"/>
      <c r="P80" s="46"/>
      <c r="Q80" s="46"/>
      <c r="R80" s="46"/>
      <c r="S80" s="46"/>
    </row>
    <row r="81" spans="4:19" ht="16.5" thickBot="1" x14ac:dyDescent="0.3">
      <c r="D81" s="36">
        <v>7</v>
      </c>
      <c r="E81" s="62"/>
      <c r="F81" s="1"/>
      <c r="G81" s="37"/>
      <c r="H81" s="2"/>
      <c r="K81" s="46"/>
      <c r="L81" s="46"/>
      <c r="M81" s="46"/>
      <c r="N81" s="46"/>
      <c r="O81" s="46"/>
      <c r="P81" s="46"/>
      <c r="Q81" s="46"/>
      <c r="R81" s="46"/>
      <c r="S81" s="46"/>
    </row>
    <row r="82" spans="4:19" ht="16.5" thickBot="1" x14ac:dyDescent="0.3">
      <c r="D82" s="41" t="s">
        <v>35</v>
      </c>
      <c r="E82" s="62"/>
      <c r="F82" s="1"/>
      <c r="G82" s="37"/>
      <c r="H82" s="2"/>
      <c r="K82" s="46"/>
      <c r="L82" s="46"/>
      <c r="M82" s="46"/>
      <c r="N82" s="46"/>
      <c r="O82" s="46"/>
      <c r="P82" s="46"/>
      <c r="Q82" s="46"/>
      <c r="R82" s="46"/>
      <c r="S82" s="46"/>
    </row>
    <row r="83" spans="4:19" ht="16.5" thickBot="1" x14ac:dyDescent="0.3">
      <c r="D83" s="36">
        <v>9</v>
      </c>
      <c r="E83" s="62"/>
      <c r="F83" s="1"/>
      <c r="G83" s="37"/>
      <c r="H83" s="2"/>
      <c r="K83" s="46"/>
      <c r="L83" s="46"/>
      <c r="M83" s="46"/>
      <c r="N83" s="46"/>
      <c r="O83" s="46"/>
      <c r="P83" s="46"/>
      <c r="Q83" s="46"/>
      <c r="R83" s="46"/>
      <c r="S83" s="46"/>
    </row>
    <row r="84" spans="4:19" ht="16.5" thickBot="1" x14ac:dyDescent="0.3">
      <c r="D84" s="36">
        <v>10</v>
      </c>
      <c r="E84" s="62"/>
      <c r="F84" s="1"/>
      <c r="G84" s="37"/>
      <c r="H84" s="2"/>
      <c r="K84" s="46"/>
      <c r="L84" s="46"/>
      <c r="M84" s="46"/>
      <c r="N84" s="46"/>
      <c r="O84" s="46"/>
      <c r="P84" s="46"/>
      <c r="Q84" s="46"/>
      <c r="R84" s="46"/>
      <c r="S84" s="46"/>
    </row>
    <row r="85" spans="4:19" ht="16.5" thickBot="1" x14ac:dyDescent="0.3">
      <c r="D85" s="36">
        <v>11</v>
      </c>
      <c r="E85" s="62"/>
      <c r="F85" s="1"/>
      <c r="G85" s="37"/>
      <c r="H85" s="2"/>
      <c r="K85" s="46"/>
      <c r="L85" s="46"/>
      <c r="M85" s="46"/>
      <c r="N85" s="46"/>
      <c r="O85" s="46"/>
      <c r="P85" s="46"/>
      <c r="Q85" s="46"/>
      <c r="R85" s="46"/>
      <c r="S85" s="46"/>
    </row>
    <row r="86" spans="4:19" ht="16.5" thickBot="1" x14ac:dyDescent="0.3">
      <c r="D86" s="36">
        <v>12</v>
      </c>
      <c r="E86" s="62"/>
      <c r="F86" s="1"/>
      <c r="G86" s="37"/>
      <c r="H86" s="2"/>
      <c r="K86" s="46"/>
      <c r="L86" s="46"/>
      <c r="M86" s="46"/>
      <c r="N86" s="44"/>
      <c r="O86" s="46"/>
      <c r="P86" s="46"/>
      <c r="Q86" s="46"/>
      <c r="R86" s="46"/>
      <c r="S86" s="46"/>
    </row>
    <row r="87" spans="4:19" ht="16.5" thickBot="1" x14ac:dyDescent="0.3">
      <c r="D87" s="36">
        <v>13</v>
      </c>
      <c r="E87" s="62"/>
      <c r="F87" s="1"/>
      <c r="G87" s="37"/>
      <c r="H87" s="2"/>
      <c r="K87" s="46"/>
      <c r="L87" s="46"/>
      <c r="M87" s="46"/>
      <c r="N87" s="61"/>
      <c r="O87" s="46"/>
      <c r="P87" s="46"/>
      <c r="Q87" s="46"/>
      <c r="R87" s="46"/>
      <c r="S87" s="46"/>
    </row>
    <row r="88" spans="4:19" ht="16.5" thickBot="1" x14ac:dyDescent="0.3">
      <c r="D88" s="36">
        <v>14</v>
      </c>
      <c r="E88" s="62"/>
      <c r="F88" s="1"/>
      <c r="G88" s="37"/>
      <c r="H88" s="2"/>
      <c r="K88" s="46"/>
      <c r="L88" s="46"/>
      <c r="M88" s="46"/>
      <c r="N88" s="44"/>
      <c r="O88" s="46"/>
      <c r="P88" s="46"/>
      <c r="Q88" s="46"/>
      <c r="R88" s="46"/>
      <c r="S88" s="46"/>
    </row>
    <row r="89" spans="4:19" ht="15.75" x14ac:dyDescent="0.25">
      <c r="D89" s="33">
        <v>15</v>
      </c>
      <c r="E89" s="53"/>
      <c r="F89" s="64"/>
      <c r="G89" s="65"/>
      <c r="H89" s="66"/>
      <c r="K89" s="46"/>
      <c r="L89" s="46"/>
      <c r="M89" s="46"/>
      <c r="N89" s="44"/>
      <c r="O89" s="46"/>
      <c r="P89" s="46"/>
      <c r="Q89" s="46"/>
      <c r="R89" s="46"/>
      <c r="S89" s="46"/>
    </row>
    <row r="90" spans="4:19" ht="15.75" x14ac:dyDescent="0.25">
      <c r="D90" s="27">
        <v>16</v>
      </c>
      <c r="E90" s="62"/>
      <c r="F90" s="3"/>
      <c r="G90" s="28"/>
      <c r="H90" s="2"/>
      <c r="K90" s="46"/>
      <c r="L90" s="46"/>
      <c r="M90" s="46"/>
      <c r="N90" s="44"/>
      <c r="O90" s="46"/>
      <c r="P90" s="46"/>
      <c r="Q90" s="46"/>
      <c r="R90" s="46"/>
      <c r="S90" s="46"/>
    </row>
    <row r="91" spans="4:19" ht="15.75" x14ac:dyDescent="0.25">
      <c r="D91" s="27">
        <v>17</v>
      </c>
      <c r="E91" s="62"/>
      <c r="F91" s="3"/>
      <c r="G91" s="28"/>
      <c r="H91" s="2"/>
      <c r="K91" s="46"/>
      <c r="L91" s="46"/>
      <c r="M91" s="46"/>
      <c r="N91" s="44"/>
      <c r="O91" s="46"/>
      <c r="P91" s="46"/>
      <c r="Q91" s="46"/>
      <c r="R91" s="46"/>
      <c r="S91" s="46"/>
    </row>
    <row r="92" spans="4:19" ht="15.75" x14ac:dyDescent="0.25">
      <c r="D92" s="27">
        <v>18</v>
      </c>
      <c r="E92" s="62"/>
      <c r="F92" s="3"/>
      <c r="G92" s="28"/>
      <c r="H92" s="2"/>
      <c r="K92" s="46"/>
      <c r="L92" s="46"/>
      <c r="M92" s="46"/>
      <c r="N92" s="44"/>
      <c r="O92" s="46"/>
      <c r="P92" s="46"/>
      <c r="Q92" s="46"/>
      <c r="R92" s="46"/>
      <c r="S92" s="46"/>
    </row>
    <row r="93" spans="4:19" ht="15.75" x14ac:dyDescent="0.25">
      <c r="D93" s="27">
        <v>19</v>
      </c>
      <c r="E93" s="62"/>
      <c r="F93" s="3"/>
      <c r="G93" s="28"/>
      <c r="H93" s="2"/>
      <c r="K93" s="46"/>
      <c r="L93" s="46"/>
      <c r="M93" s="46"/>
      <c r="N93" s="46"/>
      <c r="O93" s="46"/>
      <c r="P93" s="46"/>
      <c r="Q93" s="46"/>
      <c r="R93" s="46"/>
      <c r="S93" s="46"/>
    </row>
    <row r="94" spans="4:19" ht="16.5" thickBot="1" x14ac:dyDescent="0.3">
      <c r="D94" s="35"/>
      <c r="E94" s="39" t="s">
        <v>10</v>
      </c>
      <c r="F94" s="40"/>
      <c r="G94" s="40"/>
      <c r="H94" s="38">
        <f>SUM(H75:H93)</f>
        <v>0</v>
      </c>
      <c r="K94" s="46"/>
      <c r="L94" s="46"/>
      <c r="M94" s="46"/>
      <c r="N94" s="46"/>
      <c r="O94" s="46"/>
      <c r="P94" s="46"/>
      <c r="Q94" s="46"/>
      <c r="R94" s="46"/>
      <c r="S94" s="46"/>
    </row>
    <row r="95" spans="4:19" ht="15.75" x14ac:dyDescent="0.25">
      <c r="D95" s="46"/>
      <c r="E95" s="47"/>
      <c r="F95" s="46"/>
      <c r="G95" s="46"/>
      <c r="H95" s="44"/>
      <c r="K95" s="46"/>
      <c r="L95" s="46"/>
      <c r="M95" s="46"/>
      <c r="N95" s="46"/>
      <c r="O95" s="46"/>
      <c r="P95" s="46"/>
      <c r="Q95" s="46"/>
      <c r="R95" s="46"/>
      <c r="S95" s="46"/>
    </row>
    <row r="96" spans="4:19" ht="15.75" x14ac:dyDescent="0.25">
      <c r="D96" s="176" t="s">
        <v>177</v>
      </c>
      <c r="E96" s="176" t="s">
        <v>24</v>
      </c>
      <c r="F96" s="176" t="s">
        <v>178</v>
      </c>
      <c r="G96" s="176" t="s">
        <v>179</v>
      </c>
      <c r="H96" s="176" t="s">
        <v>6</v>
      </c>
      <c r="K96" s="46"/>
      <c r="L96" s="46"/>
      <c r="M96" s="46"/>
      <c r="N96" s="46"/>
      <c r="O96" s="46"/>
      <c r="P96" s="46"/>
      <c r="Q96" s="46"/>
      <c r="R96" s="46"/>
      <c r="S96" s="46"/>
    </row>
    <row r="97" spans="4:19" ht="16.5" thickBot="1" x14ac:dyDescent="0.3">
      <c r="D97" s="36">
        <v>1</v>
      </c>
      <c r="E97" s="1"/>
      <c r="F97" s="1"/>
      <c r="G97" s="37"/>
      <c r="H97" s="70"/>
      <c r="K97" s="46"/>
      <c r="L97" s="46"/>
      <c r="M97" s="46"/>
      <c r="N97" s="46"/>
      <c r="O97" s="46"/>
      <c r="P97" s="46"/>
      <c r="Q97" s="46"/>
      <c r="R97" s="46"/>
      <c r="S97" s="46"/>
    </row>
    <row r="98" spans="4:19" ht="16.5" thickBot="1" x14ac:dyDescent="0.3">
      <c r="D98" s="36">
        <v>2</v>
      </c>
      <c r="E98" s="1"/>
      <c r="F98" s="1"/>
      <c r="G98" s="37"/>
      <c r="H98" s="72"/>
      <c r="K98" s="46"/>
      <c r="L98" s="46"/>
      <c r="M98" s="46"/>
      <c r="N98" s="46"/>
      <c r="O98" s="46"/>
      <c r="P98" s="46"/>
      <c r="Q98" s="46"/>
      <c r="R98" s="46"/>
      <c r="S98" s="46"/>
    </row>
    <row r="99" spans="4:19" ht="16.5" thickBot="1" x14ac:dyDescent="0.3">
      <c r="D99" s="41" t="s">
        <v>16</v>
      </c>
      <c r="E99" s="1"/>
      <c r="F99" s="1"/>
      <c r="G99" s="37"/>
      <c r="H99" s="70"/>
      <c r="K99" s="46"/>
      <c r="L99" s="46"/>
      <c r="M99" s="46"/>
      <c r="N99" s="46"/>
      <c r="O99" s="46"/>
      <c r="P99" s="46"/>
      <c r="Q99" s="46"/>
      <c r="R99" s="46"/>
      <c r="S99" s="46"/>
    </row>
    <row r="100" spans="4:19" ht="16.5" thickBot="1" x14ac:dyDescent="0.3">
      <c r="D100" s="36">
        <v>4</v>
      </c>
      <c r="E100" s="1"/>
      <c r="F100" s="1"/>
      <c r="G100" s="37"/>
      <c r="H100" s="70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4:19" ht="16.5" thickBot="1" x14ac:dyDescent="0.3">
      <c r="D101" s="36">
        <v>5</v>
      </c>
      <c r="E101" s="1"/>
      <c r="F101" s="1"/>
      <c r="G101" s="37"/>
      <c r="H101" s="70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4:19" ht="16.5" thickBot="1" x14ac:dyDescent="0.3">
      <c r="D102" s="36">
        <v>6</v>
      </c>
      <c r="E102" s="1"/>
      <c r="F102" s="1"/>
      <c r="G102" s="37"/>
      <c r="H102" s="70"/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4:19" ht="16.5" thickBot="1" x14ac:dyDescent="0.3">
      <c r="D103" s="36">
        <v>7</v>
      </c>
      <c r="E103" s="1"/>
      <c r="F103" s="1"/>
      <c r="G103" s="37"/>
      <c r="H103" s="69"/>
      <c r="K103" s="46"/>
      <c r="L103" s="46"/>
      <c r="M103" s="46"/>
      <c r="N103" s="46"/>
      <c r="O103" s="46"/>
      <c r="P103" s="46"/>
      <c r="Q103" s="46"/>
      <c r="R103" s="46"/>
      <c r="S103" s="46"/>
    </row>
    <row r="104" spans="4:19" ht="16.5" thickBot="1" x14ac:dyDescent="0.3">
      <c r="D104" s="62"/>
      <c r="E104" s="39" t="s">
        <v>10</v>
      </c>
      <c r="F104" s="40"/>
      <c r="G104" s="40"/>
      <c r="H104" s="71">
        <f>SUM(H97:H103)</f>
        <v>0</v>
      </c>
      <c r="K104" s="46"/>
      <c r="L104" s="46"/>
      <c r="M104" s="46"/>
      <c r="N104" s="46"/>
      <c r="O104" s="46"/>
      <c r="P104" s="46"/>
      <c r="Q104" s="46"/>
      <c r="R104" s="46"/>
      <c r="S104" s="46"/>
    </row>
    <row r="105" spans="4:19" ht="15.75" x14ac:dyDescent="0.25">
      <c r="D105" s="46"/>
      <c r="E105" s="47"/>
      <c r="F105" s="46"/>
      <c r="G105" s="46"/>
      <c r="H105" s="44"/>
      <c r="K105" s="46"/>
      <c r="L105" s="46"/>
      <c r="M105" s="46"/>
      <c r="N105" s="46"/>
      <c r="O105" s="46"/>
      <c r="P105" s="46"/>
      <c r="Q105" s="46"/>
      <c r="R105" s="46"/>
      <c r="S105" s="46"/>
    </row>
    <row r="106" spans="4:19" ht="15.75" x14ac:dyDescent="0.25">
      <c r="D106" s="176" t="s">
        <v>177</v>
      </c>
      <c r="E106" s="176" t="s">
        <v>24</v>
      </c>
      <c r="F106" s="176" t="s">
        <v>178</v>
      </c>
      <c r="G106" s="176" t="s">
        <v>179</v>
      </c>
      <c r="H106" s="176" t="s">
        <v>6</v>
      </c>
      <c r="K106" s="46"/>
      <c r="L106" s="46"/>
      <c r="M106" s="46"/>
      <c r="N106" s="46"/>
      <c r="O106" s="46"/>
      <c r="P106" s="46"/>
      <c r="Q106" s="46"/>
      <c r="R106" s="46"/>
      <c r="S106" s="46"/>
    </row>
    <row r="107" spans="4:19" ht="16.5" thickBot="1" x14ac:dyDescent="0.3">
      <c r="D107" s="36">
        <v>1</v>
      </c>
      <c r="E107" s="1"/>
      <c r="F107" s="1"/>
      <c r="G107" s="37"/>
      <c r="H107" s="70"/>
      <c r="K107" s="46"/>
      <c r="L107" s="46"/>
      <c r="M107" s="46"/>
      <c r="N107" s="46"/>
      <c r="O107" s="46"/>
      <c r="P107" s="46"/>
      <c r="Q107" s="46"/>
      <c r="R107" s="46"/>
      <c r="S107" s="46"/>
    </row>
    <row r="108" spans="4:19" ht="16.5" thickBot="1" x14ac:dyDescent="0.3">
      <c r="D108" s="36">
        <v>2</v>
      </c>
      <c r="E108" s="1"/>
      <c r="F108" s="1"/>
      <c r="G108" s="37"/>
      <c r="H108" s="72"/>
      <c r="K108" s="46"/>
      <c r="L108" s="46"/>
      <c r="M108" s="46"/>
      <c r="N108" s="44"/>
      <c r="O108" s="46"/>
      <c r="P108" s="46"/>
      <c r="Q108" s="46"/>
      <c r="R108" s="46"/>
      <c r="S108" s="46"/>
    </row>
    <row r="109" spans="4:19" ht="16.5" thickBot="1" x14ac:dyDescent="0.3">
      <c r="D109" s="41" t="s">
        <v>16</v>
      </c>
      <c r="E109" s="1"/>
      <c r="F109" s="1"/>
      <c r="G109" s="37"/>
      <c r="H109" s="70"/>
      <c r="K109" s="46"/>
      <c r="L109" s="46"/>
      <c r="M109" s="46"/>
      <c r="N109" s="44"/>
      <c r="O109" s="46"/>
      <c r="P109" s="46"/>
      <c r="Q109" s="46"/>
      <c r="R109" s="46"/>
      <c r="S109" s="46"/>
    </row>
    <row r="110" spans="4:19" ht="16.5" thickBot="1" x14ac:dyDescent="0.3">
      <c r="D110" s="36">
        <v>4</v>
      </c>
      <c r="E110" s="1"/>
      <c r="F110" s="1"/>
      <c r="G110" s="37"/>
      <c r="H110" s="70"/>
      <c r="K110" s="46"/>
      <c r="L110" s="46"/>
      <c r="M110" s="46"/>
      <c r="N110" s="46"/>
      <c r="O110" s="46"/>
      <c r="P110" s="46"/>
      <c r="Q110" s="46"/>
      <c r="R110" s="46"/>
      <c r="S110" s="46"/>
    </row>
    <row r="111" spans="4:19" ht="16.5" thickBot="1" x14ac:dyDescent="0.3">
      <c r="D111" s="36"/>
      <c r="E111" s="1"/>
      <c r="F111" s="1"/>
      <c r="G111" s="37"/>
      <c r="H111" s="70"/>
      <c r="K111" s="46"/>
      <c r="L111" s="46"/>
      <c r="M111" s="46"/>
      <c r="N111" s="46"/>
      <c r="O111" s="46"/>
      <c r="P111" s="46"/>
      <c r="Q111" s="46"/>
      <c r="R111" s="46"/>
      <c r="S111" s="46"/>
    </row>
    <row r="112" spans="4:19" ht="16.5" thickBot="1" x14ac:dyDescent="0.3">
      <c r="D112" s="36"/>
      <c r="E112" s="1"/>
      <c r="F112" s="1"/>
      <c r="G112" s="37"/>
      <c r="H112" s="70"/>
      <c r="K112" s="46"/>
      <c r="L112" s="46"/>
      <c r="M112" s="46"/>
      <c r="N112" s="46"/>
      <c r="O112" s="46"/>
      <c r="P112" s="46"/>
      <c r="Q112" s="46"/>
      <c r="R112" s="46"/>
      <c r="S112" s="46"/>
    </row>
    <row r="113" spans="4:19" ht="16.5" thickBot="1" x14ac:dyDescent="0.3">
      <c r="D113" s="36"/>
      <c r="E113" s="1"/>
      <c r="F113" s="1"/>
      <c r="G113" s="37"/>
      <c r="H113" s="70"/>
      <c r="K113" s="46"/>
      <c r="L113" s="46"/>
      <c r="M113" s="46"/>
      <c r="N113" s="46"/>
      <c r="O113" s="46"/>
      <c r="P113" s="46"/>
      <c r="Q113" s="46"/>
      <c r="R113" s="46"/>
      <c r="S113" s="46"/>
    </row>
    <row r="114" spans="4:19" ht="16.5" thickBot="1" x14ac:dyDescent="0.3">
      <c r="D114" s="36"/>
      <c r="E114" s="1"/>
      <c r="F114" s="1"/>
      <c r="G114" s="37"/>
      <c r="H114" s="70"/>
      <c r="K114" s="46"/>
      <c r="L114" s="46"/>
      <c r="M114" s="46"/>
      <c r="N114" s="46"/>
      <c r="O114" s="46"/>
      <c r="P114" s="46"/>
      <c r="Q114" s="46"/>
      <c r="R114" s="46"/>
      <c r="S114" s="46"/>
    </row>
    <row r="115" spans="4:19" ht="16.5" thickBot="1" x14ac:dyDescent="0.3">
      <c r="D115" s="36"/>
      <c r="E115" s="1"/>
      <c r="F115" s="1"/>
      <c r="G115" s="37"/>
      <c r="H115" s="70"/>
      <c r="K115" s="46"/>
      <c r="L115" s="46"/>
      <c r="M115" s="46"/>
      <c r="N115" s="46"/>
      <c r="O115" s="46"/>
      <c r="P115" s="46"/>
      <c r="Q115" s="46"/>
      <c r="R115" s="46"/>
      <c r="S115" s="46"/>
    </row>
    <row r="116" spans="4:19" ht="16.5" thickBot="1" x14ac:dyDescent="0.3">
      <c r="D116" s="36"/>
      <c r="E116" s="1"/>
      <c r="F116" s="1"/>
      <c r="G116" s="37"/>
      <c r="H116" s="70"/>
      <c r="K116" s="46"/>
      <c r="L116" s="46"/>
      <c r="M116" s="46"/>
      <c r="N116" s="46"/>
      <c r="O116" s="46"/>
      <c r="P116" s="46"/>
      <c r="Q116" s="46"/>
      <c r="R116" s="46"/>
      <c r="S116" s="46"/>
    </row>
    <row r="117" spans="4:19" ht="16.5" thickBot="1" x14ac:dyDescent="0.3">
      <c r="D117" s="36">
        <v>5</v>
      </c>
      <c r="E117" s="1"/>
      <c r="F117" s="1"/>
      <c r="G117" s="37"/>
      <c r="H117" s="2"/>
      <c r="K117" s="46"/>
      <c r="L117" s="46"/>
      <c r="M117" s="46"/>
      <c r="N117" s="46"/>
      <c r="O117" s="46"/>
      <c r="P117" s="46"/>
      <c r="Q117" s="46"/>
      <c r="R117" s="46"/>
      <c r="S117" s="46"/>
    </row>
    <row r="118" spans="4:19" ht="16.5" thickBot="1" x14ac:dyDescent="0.3">
      <c r="D118" s="36">
        <v>6</v>
      </c>
      <c r="E118" s="1"/>
      <c r="F118" s="1"/>
      <c r="G118" s="37"/>
      <c r="H118" s="2"/>
      <c r="K118" s="46"/>
      <c r="L118" s="46"/>
      <c r="M118" s="46"/>
      <c r="N118" s="46"/>
      <c r="O118" s="46"/>
      <c r="P118" s="46"/>
      <c r="Q118" s="46"/>
      <c r="R118" s="46"/>
      <c r="S118" s="46"/>
    </row>
    <row r="119" spans="4:19" ht="16.5" thickBot="1" x14ac:dyDescent="0.3">
      <c r="D119" s="36">
        <v>7</v>
      </c>
      <c r="E119" s="1"/>
      <c r="F119" s="1"/>
      <c r="G119" s="37"/>
      <c r="H119" s="2"/>
      <c r="K119" s="46"/>
      <c r="L119" s="46"/>
      <c r="M119" s="46"/>
      <c r="N119" s="46"/>
      <c r="O119" s="46"/>
      <c r="P119" s="46"/>
      <c r="Q119" s="46"/>
      <c r="R119" s="46"/>
      <c r="S119" s="46"/>
    </row>
    <row r="120" spans="4:19" ht="16.5" thickBot="1" x14ac:dyDescent="0.3">
      <c r="D120" s="62"/>
      <c r="E120" s="39" t="s">
        <v>10</v>
      </c>
      <c r="F120" s="40"/>
      <c r="G120" s="40"/>
      <c r="H120" s="38">
        <f>SUM(H107:H119)</f>
        <v>0</v>
      </c>
      <c r="K120" s="46"/>
      <c r="L120" s="46"/>
      <c r="M120" s="46"/>
      <c r="N120" s="46"/>
      <c r="O120" s="46"/>
      <c r="P120" s="46"/>
      <c r="Q120" s="46"/>
      <c r="R120" s="46"/>
      <c r="S120" s="46"/>
    </row>
    <row r="121" spans="4:19" ht="15.75" x14ac:dyDescent="0.25">
      <c r="D121" s="46"/>
      <c r="E121" s="47"/>
      <c r="F121" s="46"/>
      <c r="G121" s="46"/>
      <c r="H121" s="44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4:19" ht="15.75" x14ac:dyDescent="0.25">
      <c r="D122" s="176" t="s">
        <v>177</v>
      </c>
      <c r="E122" s="176" t="s">
        <v>24</v>
      </c>
      <c r="F122" s="176" t="s">
        <v>178</v>
      </c>
      <c r="G122" s="176" t="s">
        <v>179</v>
      </c>
      <c r="H122" s="176" t="s">
        <v>6</v>
      </c>
      <c r="K122" s="46"/>
      <c r="L122" s="46"/>
      <c r="M122" s="46"/>
      <c r="N122" s="46"/>
      <c r="O122" s="46"/>
      <c r="P122" s="46"/>
      <c r="Q122" s="46"/>
      <c r="R122" s="46"/>
      <c r="S122" s="46"/>
    </row>
    <row r="123" spans="4:19" ht="16.5" thickBot="1" x14ac:dyDescent="0.3">
      <c r="D123" s="36">
        <v>1</v>
      </c>
      <c r="E123" s="1"/>
      <c r="F123" s="1"/>
      <c r="G123" s="37"/>
      <c r="H123" s="70"/>
      <c r="K123" s="46"/>
      <c r="L123" s="46"/>
      <c r="M123" s="46"/>
      <c r="N123" s="46"/>
      <c r="O123" s="46"/>
      <c r="P123" s="46"/>
      <c r="Q123" s="46"/>
      <c r="R123" s="46"/>
      <c r="S123" s="46"/>
    </row>
    <row r="124" spans="4:19" ht="16.5" thickBot="1" x14ac:dyDescent="0.3">
      <c r="D124" s="36">
        <v>2</v>
      </c>
      <c r="E124" s="1"/>
      <c r="F124" s="1"/>
      <c r="G124" s="37"/>
      <c r="H124" s="72"/>
      <c r="K124" s="46"/>
      <c r="L124" s="46"/>
      <c r="M124" s="46"/>
      <c r="N124" s="46"/>
      <c r="O124" s="46"/>
      <c r="P124" s="46"/>
      <c r="Q124" s="46"/>
      <c r="R124" s="46"/>
      <c r="S124" s="46"/>
    </row>
    <row r="125" spans="4:19" ht="16.5" thickBot="1" x14ac:dyDescent="0.3">
      <c r="D125" s="41" t="s">
        <v>16</v>
      </c>
      <c r="E125" s="1"/>
      <c r="F125" s="1"/>
      <c r="G125" s="37"/>
      <c r="H125" s="70"/>
      <c r="K125" s="46"/>
      <c r="L125" s="46"/>
      <c r="M125" s="46"/>
      <c r="N125" s="46"/>
      <c r="O125" s="46"/>
      <c r="P125" s="46"/>
      <c r="Q125" s="46"/>
      <c r="R125" s="46"/>
      <c r="S125" s="46"/>
    </row>
    <row r="126" spans="4:19" ht="16.5" thickBot="1" x14ac:dyDescent="0.3">
      <c r="D126" s="36">
        <v>4</v>
      </c>
      <c r="E126" s="1"/>
      <c r="F126" s="1"/>
      <c r="G126" s="37"/>
      <c r="H126" s="70"/>
      <c r="K126" s="46"/>
      <c r="L126" s="46"/>
      <c r="M126" s="46"/>
      <c r="N126" s="46"/>
      <c r="O126" s="46"/>
      <c r="P126" s="46"/>
      <c r="Q126" s="46"/>
      <c r="R126" s="46"/>
      <c r="S126" s="46"/>
    </row>
    <row r="127" spans="4:19" ht="16.5" thickBot="1" x14ac:dyDescent="0.3">
      <c r="D127" s="36">
        <v>5</v>
      </c>
      <c r="E127" s="1"/>
      <c r="F127" s="1"/>
      <c r="G127" s="37"/>
      <c r="H127" s="70"/>
      <c r="K127" s="46"/>
      <c r="L127" s="46"/>
      <c r="M127" s="46"/>
      <c r="N127" s="46"/>
      <c r="O127" s="46"/>
      <c r="P127" s="46"/>
      <c r="Q127" s="46"/>
      <c r="R127" s="46"/>
      <c r="S127" s="46"/>
    </row>
    <row r="128" spans="4:19" ht="16.5" thickBot="1" x14ac:dyDescent="0.3">
      <c r="D128" s="36">
        <v>6</v>
      </c>
      <c r="E128" s="1"/>
      <c r="F128" s="1"/>
      <c r="G128" s="37"/>
      <c r="H128" s="70"/>
      <c r="K128" s="46"/>
      <c r="L128" s="46"/>
      <c r="M128" s="46"/>
      <c r="N128" s="46"/>
      <c r="O128" s="46"/>
      <c r="P128" s="46"/>
      <c r="Q128" s="46"/>
      <c r="R128" s="46"/>
      <c r="S128" s="46"/>
    </row>
    <row r="129" spans="4:19" ht="16.5" thickBot="1" x14ac:dyDescent="0.3">
      <c r="D129" s="36">
        <v>7</v>
      </c>
      <c r="E129" s="1"/>
      <c r="F129" s="1"/>
      <c r="G129" s="37"/>
      <c r="H129" s="70"/>
      <c r="K129" s="46"/>
      <c r="L129" s="46"/>
      <c r="M129" s="46"/>
      <c r="N129" s="46"/>
      <c r="O129" s="46"/>
      <c r="P129" s="46"/>
      <c r="Q129" s="46"/>
      <c r="R129" s="46"/>
      <c r="S129" s="46"/>
    </row>
    <row r="130" spans="4:19" ht="16.5" thickBot="1" x14ac:dyDescent="0.3">
      <c r="D130" s="36"/>
      <c r="E130" s="1"/>
      <c r="F130" s="1"/>
      <c r="G130" s="37"/>
      <c r="H130" s="69"/>
      <c r="K130" s="46"/>
      <c r="L130" s="46"/>
      <c r="M130" s="46"/>
      <c r="N130" s="46"/>
      <c r="O130" s="46"/>
      <c r="P130" s="46"/>
      <c r="Q130" s="46"/>
      <c r="R130" s="46"/>
      <c r="S130" s="46"/>
    </row>
    <row r="131" spans="4:19" ht="16.5" thickBot="1" x14ac:dyDescent="0.3">
      <c r="D131" s="36"/>
      <c r="E131" s="1"/>
      <c r="F131" s="1"/>
      <c r="G131" s="37"/>
      <c r="H131" s="69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4:19" ht="16.5" thickBot="1" x14ac:dyDescent="0.3">
      <c r="D132" s="36"/>
      <c r="E132" s="1"/>
      <c r="F132" s="1"/>
      <c r="G132" s="37"/>
      <c r="H132" s="69"/>
      <c r="K132" s="46"/>
      <c r="L132" s="46"/>
      <c r="M132" s="46"/>
      <c r="N132" s="46"/>
      <c r="O132" s="46"/>
      <c r="P132" s="46"/>
      <c r="Q132" s="46"/>
      <c r="R132" s="46"/>
      <c r="S132" s="46"/>
    </row>
    <row r="133" spans="4:19" ht="16.5" thickBot="1" x14ac:dyDescent="0.3">
      <c r="D133" s="36"/>
      <c r="E133" s="1"/>
      <c r="F133" s="1"/>
      <c r="G133" s="37"/>
      <c r="H133" s="69"/>
      <c r="K133" s="46"/>
      <c r="L133" s="46"/>
      <c r="M133" s="46"/>
      <c r="N133" s="46"/>
      <c r="O133" s="46"/>
      <c r="P133" s="46"/>
      <c r="Q133" s="46"/>
      <c r="R133" s="46"/>
      <c r="S133" s="46"/>
    </row>
    <row r="134" spans="4:19" ht="16.5" thickBot="1" x14ac:dyDescent="0.3">
      <c r="D134" s="36">
        <v>7</v>
      </c>
      <c r="E134" s="1"/>
      <c r="F134" s="1"/>
      <c r="G134" s="37"/>
      <c r="H134" s="2"/>
      <c r="K134" s="46"/>
      <c r="L134" s="46"/>
      <c r="M134" s="46"/>
      <c r="N134" s="46"/>
      <c r="O134" s="46"/>
      <c r="P134" s="46"/>
      <c r="Q134" s="46"/>
      <c r="R134" s="46"/>
      <c r="S134" s="46"/>
    </row>
    <row r="135" spans="4:19" ht="16.5" thickBot="1" x14ac:dyDescent="0.3">
      <c r="D135" s="62"/>
      <c r="E135" s="39" t="s">
        <v>10</v>
      </c>
      <c r="F135" s="40"/>
      <c r="G135" s="40"/>
      <c r="H135" s="38">
        <f>SUM(H123:H134)</f>
        <v>0</v>
      </c>
      <c r="K135" s="46"/>
      <c r="L135" s="46"/>
      <c r="M135" s="46"/>
      <c r="N135" s="46"/>
      <c r="O135" s="46"/>
      <c r="P135" s="46"/>
      <c r="Q135" s="46"/>
      <c r="R135" s="46"/>
      <c r="S135" s="46"/>
    </row>
    <row r="136" spans="4:19" ht="15.75" x14ac:dyDescent="0.25">
      <c r="D136" s="46"/>
      <c r="E136" s="78"/>
      <c r="F136" s="46"/>
      <c r="G136" s="46"/>
      <c r="H136" s="79"/>
      <c r="K136" s="46"/>
      <c r="L136" s="46"/>
      <c r="M136" s="46"/>
      <c r="N136" s="46"/>
      <c r="O136" s="46"/>
      <c r="P136" s="46"/>
      <c r="Q136" s="46"/>
      <c r="R136" s="46"/>
      <c r="S136" s="46"/>
    </row>
    <row r="137" spans="4:19" ht="15.75" x14ac:dyDescent="0.25">
      <c r="D137" s="176" t="s">
        <v>177</v>
      </c>
      <c r="E137" s="176" t="s">
        <v>24</v>
      </c>
      <c r="F137" s="176" t="s">
        <v>178</v>
      </c>
      <c r="G137" s="176" t="s">
        <v>179</v>
      </c>
      <c r="H137" s="176" t="s">
        <v>6</v>
      </c>
      <c r="K137" s="46"/>
      <c r="L137" s="46"/>
      <c r="M137" s="46"/>
      <c r="N137" s="46"/>
      <c r="O137" s="46"/>
      <c r="P137" s="46"/>
      <c r="Q137" s="46"/>
      <c r="R137" s="46"/>
      <c r="S137" s="46"/>
    </row>
    <row r="138" spans="4:19" ht="16.5" thickBot="1" x14ac:dyDescent="0.3">
      <c r="D138" s="36">
        <v>1</v>
      </c>
      <c r="E138" s="1"/>
      <c r="F138" s="1"/>
      <c r="G138" s="37"/>
      <c r="H138" s="70"/>
      <c r="K138" s="46"/>
      <c r="L138" s="46"/>
      <c r="M138" s="46"/>
      <c r="N138" s="46"/>
      <c r="O138" s="46"/>
      <c r="P138" s="46"/>
      <c r="Q138" s="46"/>
      <c r="R138" s="46"/>
      <c r="S138" s="46"/>
    </row>
    <row r="139" spans="4:19" ht="16.5" thickBot="1" x14ac:dyDescent="0.3">
      <c r="D139" s="36">
        <v>2</v>
      </c>
      <c r="E139" s="1"/>
      <c r="F139" s="1"/>
      <c r="G139" s="37"/>
      <c r="H139" s="72"/>
      <c r="K139" s="46"/>
      <c r="L139" s="46"/>
      <c r="M139" s="46"/>
      <c r="N139" s="46"/>
      <c r="O139" s="46"/>
      <c r="P139" s="46"/>
      <c r="Q139" s="46"/>
      <c r="R139" s="46"/>
      <c r="S139" s="46"/>
    </row>
    <row r="140" spans="4:19" ht="16.5" thickBot="1" x14ac:dyDescent="0.3">
      <c r="D140" s="41" t="s">
        <v>16</v>
      </c>
      <c r="E140" s="1"/>
      <c r="F140" s="1"/>
      <c r="G140" s="37"/>
      <c r="H140" s="70"/>
      <c r="K140" s="46"/>
      <c r="L140" s="46"/>
      <c r="M140" s="46"/>
      <c r="N140" s="46"/>
      <c r="O140" s="46"/>
      <c r="P140" s="46"/>
      <c r="Q140" s="46"/>
      <c r="R140" s="46"/>
      <c r="S140" s="46"/>
    </row>
    <row r="141" spans="4:19" ht="16.5" thickBot="1" x14ac:dyDescent="0.3">
      <c r="D141" s="36">
        <v>4</v>
      </c>
      <c r="E141" s="1"/>
      <c r="F141" s="1"/>
      <c r="G141" s="37"/>
      <c r="H141" s="70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4:19" ht="16.5" thickBot="1" x14ac:dyDescent="0.3">
      <c r="D142" s="36">
        <v>5</v>
      </c>
      <c r="E142" s="1"/>
      <c r="F142" s="1"/>
      <c r="G142" s="37"/>
      <c r="H142" s="70"/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4:19" ht="16.5" thickBot="1" x14ac:dyDescent="0.3">
      <c r="D143" s="36">
        <v>6</v>
      </c>
      <c r="E143" s="1"/>
      <c r="F143" s="1"/>
      <c r="G143" s="37"/>
      <c r="H143" s="70"/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4:19" ht="16.5" thickBot="1" x14ac:dyDescent="0.3">
      <c r="D144" s="36">
        <v>7</v>
      </c>
      <c r="E144" s="1"/>
      <c r="F144" s="1"/>
      <c r="G144" s="37"/>
      <c r="H144" s="2"/>
      <c r="K144" s="46"/>
      <c r="L144" s="46"/>
      <c r="M144" s="46"/>
      <c r="N144" s="46"/>
      <c r="O144" s="46"/>
      <c r="P144" s="46"/>
      <c r="Q144" s="46"/>
      <c r="R144" s="46"/>
      <c r="S144" s="46"/>
    </row>
    <row r="145" spans="4:19" ht="16.5" thickBot="1" x14ac:dyDescent="0.3">
      <c r="D145" s="62"/>
      <c r="E145" s="39" t="s">
        <v>10</v>
      </c>
      <c r="F145" s="40"/>
      <c r="G145" s="40"/>
      <c r="H145" s="38">
        <f>SUM(H138:H144)</f>
        <v>0</v>
      </c>
      <c r="K145" s="46"/>
      <c r="L145" s="46"/>
      <c r="M145" s="46"/>
      <c r="N145" s="46"/>
      <c r="O145" s="46"/>
      <c r="P145" s="46"/>
      <c r="Q145" s="46"/>
      <c r="R145" s="46"/>
      <c r="S145" s="46"/>
    </row>
    <row r="146" spans="4:19" ht="15.75" x14ac:dyDescent="0.25">
      <c r="D146" s="46"/>
      <c r="E146" s="47"/>
      <c r="F146" s="46"/>
      <c r="G146" s="46"/>
      <c r="H146" s="44"/>
      <c r="K146" s="46"/>
      <c r="L146" s="46"/>
      <c r="M146" s="46"/>
      <c r="N146" s="46"/>
      <c r="O146" s="46"/>
      <c r="P146" s="46"/>
      <c r="Q146" s="46"/>
      <c r="R146" s="46"/>
      <c r="S146" s="46"/>
    </row>
    <row r="147" spans="4:19" ht="15.75" x14ac:dyDescent="0.25">
      <c r="D147" s="46"/>
      <c r="E147" s="47"/>
      <c r="F147" s="46"/>
      <c r="G147" s="46"/>
      <c r="H147" s="44"/>
      <c r="K147" s="46"/>
      <c r="L147" s="46"/>
      <c r="M147" s="46"/>
      <c r="N147" s="46"/>
      <c r="O147" s="46"/>
      <c r="P147" s="46"/>
      <c r="Q147" s="46"/>
      <c r="R147" s="46"/>
      <c r="S147" s="46"/>
    </row>
    <row r="148" spans="4:19" ht="15.75" x14ac:dyDescent="0.25">
      <c r="D148" s="46"/>
      <c r="E148" s="47"/>
      <c r="F148" s="46"/>
      <c r="G148" s="46"/>
      <c r="H148" s="44"/>
      <c r="K148" s="46"/>
      <c r="L148" s="46"/>
      <c r="M148" s="46"/>
      <c r="N148" s="46"/>
      <c r="O148" s="46"/>
      <c r="P148" s="46"/>
      <c r="Q148" s="46"/>
      <c r="R148" s="46"/>
      <c r="S148" s="46"/>
    </row>
    <row r="149" spans="4:19" ht="15.75" x14ac:dyDescent="0.25">
      <c r="D149" s="176" t="s">
        <v>177</v>
      </c>
      <c r="E149" s="176" t="s">
        <v>24</v>
      </c>
      <c r="F149" s="176" t="s">
        <v>178</v>
      </c>
      <c r="G149" s="176" t="s">
        <v>179</v>
      </c>
      <c r="H149" s="176" t="s">
        <v>6</v>
      </c>
      <c r="K149" s="46"/>
      <c r="L149" s="46"/>
      <c r="M149" s="46"/>
      <c r="N149" s="46"/>
      <c r="O149" s="46"/>
      <c r="P149" s="46"/>
      <c r="Q149" s="46"/>
      <c r="R149" s="46"/>
      <c r="S149" s="46"/>
    </row>
    <row r="150" spans="4:19" ht="16.5" thickBot="1" x14ac:dyDescent="0.3">
      <c r="D150" s="36">
        <v>1</v>
      </c>
      <c r="E150" s="1"/>
      <c r="F150" s="1"/>
      <c r="G150" s="37"/>
      <c r="H150" s="2"/>
      <c r="K150" s="46"/>
      <c r="L150" s="46"/>
      <c r="M150" s="46"/>
      <c r="N150" s="46"/>
      <c r="O150" s="46"/>
      <c r="P150" s="46"/>
      <c r="Q150" s="46"/>
      <c r="R150" s="46"/>
      <c r="S150" s="46"/>
    </row>
    <row r="151" spans="4:19" ht="16.5" thickBot="1" x14ac:dyDescent="0.3">
      <c r="D151" s="36">
        <v>2</v>
      </c>
      <c r="E151" s="1"/>
      <c r="F151" s="1"/>
      <c r="G151" s="37"/>
      <c r="H151" s="37"/>
      <c r="K151" s="46"/>
      <c r="L151" s="46"/>
      <c r="M151" s="46"/>
      <c r="N151" s="46"/>
      <c r="O151" s="46"/>
      <c r="P151" s="46"/>
      <c r="Q151" s="46"/>
      <c r="R151" s="46"/>
      <c r="S151" s="46"/>
    </row>
    <row r="152" spans="4:19" ht="16.5" thickBot="1" x14ac:dyDescent="0.3">
      <c r="D152" s="41" t="s">
        <v>16</v>
      </c>
      <c r="E152" s="1"/>
      <c r="F152" s="1"/>
      <c r="G152" s="37"/>
      <c r="H152" s="2"/>
      <c r="K152" s="46"/>
      <c r="L152" s="46"/>
      <c r="M152" s="46"/>
      <c r="N152" s="46"/>
      <c r="O152" s="46"/>
      <c r="P152" s="44"/>
      <c r="Q152" s="46"/>
      <c r="R152" s="46"/>
      <c r="S152" s="46"/>
    </row>
    <row r="153" spans="4:19" ht="16.5" thickBot="1" x14ac:dyDescent="0.3">
      <c r="D153" s="36">
        <v>4</v>
      </c>
      <c r="E153" s="1"/>
      <c r="F153" s="1"/>
      <c r="G153" s="37"/>
      <c r="H153" s="2"/>
      <c r="K153" s="46"/>
      <c r="L153" s="46"/>
      <c r="M153" s="46"/>
      <c r="N153" s="46"/>
      <c r="O153" s="46"/>
      <c r="P153" s="44"/>
      <c r="Q153" s="46"/>
      <c r="R153" s="46"/>
      <c r="S153" s="46"/>
    </row>
    <row r="154" spans="4:19" ht="16.5" thickBot="1" x14ac:dyDescent="0.3">
      <c r="D154" s="36">
        <v>5</v>
      </c>
      <c r="E154" s="1"/>
      <c r="F154" s="1"/>
      <c r="G154" s="37"/>
      <c r="H154" s="2"/>
      <c r="K154" s="46"/>
      <c r="L154" s="46"/>
      <c r="M154" s="46"/>
      <c r="N154" s="46"/>
      <c r="O154" s="46"/>
      <c r="P154" s="44"/>
      <c r="Q154" s="46"/>
      <c r="R154" s="46"/>
      <c r="S154" s="46"/>
    </row>
    <row r="155" spans="4:19" ht="16.5" thickBot="1" x14ac:dyDescent="0.3">
      <c r="D155" s="36">
        <v>6</v>
      </c>
      <c r="E155" s="1"/>
      <c r="F155" s="1"/>
      <c r="G155" s="37"/>
      <c r="H155" s="2"/>
      <c r="K155" s="46"/>
      <c r="L155" s="46"/>
      <c r="M155" s="46"/>
      <c r="N155" s="46"/>
      <c r="O155" s="46"/>
      <c r="P155" s="44"/>
      <c r="Q155" s="46"/>
      <c r="R155" s="46"/>
      <c r="S155" s="46"/>
    </row>
    <row r="156" spans="4:19" ht="16.5" thickBot="1" x14ac:dyDescent="0.3">
      <c r="D156" s="36">
        <v>7</v>
      </c>
      <c r="E156" s="1"/>
      <c r="F156" s="1"/>
      <c r="G156" s="37"/>
      <c r="H156" s="2"/>
      <c r="K156" s="46"/>
      <c r="L156" s="46"/>
      <c r="M156" s="46"/>
      <c r="N156" s="46"/>
      <c r="O156" s="46"/>
      <c r="P156" s="46"/>
      <c r="Q156" s="46"/>
      <c r="R156" s="46"/>
      <c r="S156" s="46"/>
    </row>
    <row r="157" spans="4:19" ht="16.5" thickBot="1" x14ac:dyDescent="0.3">
      <c r="D157" s="62"/>
      <c r="E157" s="39" t="s">
        <v>10</v>
      </c>
      <c r="F157" s="40"/>
      <c r="G157" s="40"/>
      <c r="H157" s="38">
        <f>SUM(H150:H156)</f>
        <v>0</v>
      </c>
      <c r="K157" s="46"/>
      <c r="L157" s="46"/>
      <c r="M157" s="46"/>
      <c r="N157" s="46"/>
      <c r="O157" s="46"/>
      <c r="P157" s="46"/>
      <c r="Q157" s="46"/>
      <c r="R157" s="46"/>
      <c r="S157" s="46"/>
    </row>
    <row r="158" spans="4:19" x14ac:dyDescent="0.25">
      <c r="K158" s="46"/>
      <c r="L158" s="46"/>
      <c r="M158" s="46"/>
      <c r="N158" s="46"/>
      <c r="O158" s="46"/>
      <c r="P158" s="46"/>
      <c r="Q158" s="46"/>
      <c r="R158" s="46"/>
      <c r="S158" s="46"/>
    </row>
    <row r="159" spans="4:19" ht="15.75" x14ac:dyDescent="0.25">
      <c r="D159" s="176" t="s">
        <v>177</v>
      </c>
      <c r="E159" s="176" t="s">
        <v>24</v>
      </c>
      <c r="F159" s="176" t="s">
        <v>178</v>
      </c>
      <c r="G159" s="176" t="s">
        <v>179</v>
      </c>
      <c r="H159" s="176" t="s">
        <v>6</v>
      </c>
      <c r="K159" s="46"/>
      <c r="L159" s="46"/>
      <c r="M159" s="46"/>
      <c r="N159" s="46"/>
      <c r="O159" s="46"/>
      <c r="P159" s="46"/>
      <c r="Q159" s="46"/>
      <c r="R159" s="46"/>
      <c r="S159" s="46"/>
    </row>
    <row r="160" spans="4:19" ht="16.5" thickBot="1" x14ac:dyDescent="0.3">
      <c r="D160" s="36">
        <v>1</v>
      </c>
      <c r="E160" s="62"/>
      <c r="F160" s="1"/>
      <c r="G160" s="37"/>
      <c r="H160" s="2"/>
      <c r="K160" s="46"/>
      <c r="L160" s="46"/>
      <c r="M160" s="46"/>
      <c r="N160" s="46"/>
      <c r="O160" s="46"/>
      <c r="P160" s="46"/>
      <c r="Q160" s="46"/>
      <c r="R160" s="46"/>
      <c r="S160" s="46"/>
    </row>
    <row r="161" spans="4:8" ht="16.5" thickBot="1" x14ac:dyDescent="0.3">
      <c r="D161" s="36">
        <v>2</v>
      </c>
      <c r="E161" s="62"/>
      <c r="F161" s="1"/>
      <c r="G161" s="37"/>
      <c r="H161" s="2"/>
    </row>
    <row r="162" spans="4:8" ht="16.5" thickBot="1" x14ac:dyDescent="0.3">
      <c r="D162" s="41" t="s">
        <v>16</v>
      </c>
      <c r="E162" s="62"/>
      <c r="F162" s="1"/>
      <c r="G162" s="37"/>
      <c r="H162" s="2"/>
    </row>
    <row r="163" spans="4:8" ht="16.5" thickBot="1" x14ac:dyDescent="0.3">
      <c r="D163" s="36">
        <v>4</v>
      </c>
      <c r="E163" s="62"/>
      <c r="F163" s="1"/>
      <c r="G163" s="37"/>
      <c r="H163" s="2"/>
    </row>
    <row r="164" spans="4:8" ht="16.5" thickBot="1" x14ac:dyDescent="0.3">
      <c r="D164" s="36">
        <v>5</v>
      </c>
      <c r="E164" s="62"/>
      <c r="F164" s="1"/>
      <c r="G164" s="37"/>
      <c r="H164" s="2"/>
    </row>
    <row r="165" spans="4:8" ht="16.5" thickBot="1" x14ac:dyDescent="0.3">
      <c r="D165" s="36">
        <v>6</v>
      </c>
      <c r="E165" s="62"/>
      <c r="F165" s="1"/>
      <c r="G165" s="37"/>
      <c r="H165" s="2"/>
    </row>
    <row r="166" spans="4:8" ht="16.5" thickBot="1" x14ac:dyDescent="0.3">
      <c r="D166" s="36">
        <v>7</v>
      </c>
      <c r="E166" s="62"/>
      <c r="F166" s="1"/>
      <c r="G166" s="37"/>
      <c r="H166" s="2"/>
    </row>
    <row r="167" spans="4:8" ht="16.5" thickBot="1" x14ac:dyDescent="0.3">
      <c r="D167" s="41" t="s">
        <v>35</v>
      </c>
      <c r="E167" s="62"/>
      <c r="F167" s="1"/>
      <c r="G167" s="37"/>
      <c r="H167" s="2"/>
    </row>
    <row r="168" spans="4:8" ht="16.5" thickBot="1" x14ac:dyDescent="0.3">
      <c r="D168" s="36">
        <v>9</v>
      </c>
      <c r="E168" s="62"/>
      <c r="F168" s="1"/>
      <c r="G168" s="37"/>
      <c r="H168" s="2"/>
    </row>
    <row r="169" spans="4:8" ht="16.5" thickBot="1" x14ac:dyDescent="0.3">
      <c r="D169" s="36">
        <v>10</v>
      </c>
      <c r="E169" s="62"/>
      <c r="F169" s="1"/>
      <c r="G169" s="37"/>
      <c r="H169" s="2"/>
    </row>
    <row r="170" spans="4:8" ht="16.5" thickBot="1" x14ac:dyDescent="0.3">
      <c r="D170" s="36">
        <v>11</v>
      </c>
      <c r="E170" s="62"/>
      <c r="F170" s="1"/>
      <c r="G170" s="37"/>
      <c r="H170" s="2"/>
    </row>
    <row r="171" spans="4:8" ht="16.5" thickBot="1" x14ac:dyDescent="0.3">
      <c r="D171" s="36">
        <v>12</v>
      </c>
      <c r="E171" s="62"/>
      <c r="F171" s="1"/>
      <c r="G171" s="37"/>
      <c r="H171" s="2"/>
    </row>
    <row r="172" spans="4:8" ht="16.5" thickBot="1" x14ac:dyDescent="0.3">
      <c r="D172" s="36">
        <v>13</v>
      </c>
      <c r="E172" s="62"/>
      <c r="F172" s="1"/>
      <c r="G172" s="37"/>
      <c r="H172" s="2"/>
    </row>
    <row r="173" spans="4:8" ht="16.5" thickBot="1" x14ac:dyDescent="0.3">
      <c r="D173" s="36">
        <v>14</v>
      </c>
      <c r="E173" s="62"/>
      <c r="F173" s="1"/>
      <c r="G173" s="37"/>
      <c r="H173" s="2"/>
    </row>
    <row r="174" spans="4:8" ht="16.5" thickBot="1" x14ac:dyDescent="0.3">
      <c r="D174" s="36">
        <v>15</v>
      </c>
      <c r="E174" s="62"/>
      <c r="F174" s="1"/>
      <c r="G174" s="37"/>
      <c r="H174" s="2"/>
    </row>
    <row r="175" spans="4:8" ht="16.5" thickBot="1" x14ac:dyDescent="0.3">
      <c r="D175" s="36">
        <v>16</v>
      </c>
      <c r="E175" s="62"/>
      <c r="F175" s="1"/>
      <c r="G175" s="37"/>
      <c r="H175" s="2"/>
    </row>
    <row r="176" spans="4:8" ht="16.5" thickBot="1" x14ac:dyDescent="0.3">
      <c r="D176" s="36">
        <v>17</v>
      </c>
      <c r="E176" s="62"/>
      <c r="F176" s="1"/>
      <c r="G176" s="37"/>
      <c r="H176" s="2"/>
    </row>
    <row r="177" spans="4:8" ht="16.5" thickBot="1" x14ac:dyDescent="0.3">
      <c r="D177" s="36">
        <v>18</v>
      </c>
      <c r="E177" s="62"/>
      <c r="F177" s="1"/>
      <c r="G177" s="37"/>
      <c r="H177" s="2"/>
    </row>
    <row r="178" spans="4:8" ht="16.5" thickBot="1" x14ac:dyDescent="0.3">
      <c r="D178" s="36">
        <v>19</v>
      </c>
      <c r="E178" s="62"/>
      <c r="F178" s="1"/>
      <c r="G178" s="37"/>
      <c r="H178" s="2"/>
    </row>
    <row r="179" spans="4:8" ht="16.5" thickBot="1" x14ac:dyDescent="0.3">
      <c r="D179" s="36">
        <v>20</v>
      </c>
      <c r="E179" s="62"/>
      <c r="F179" s="1"/>
      <c r="G179" s="37"/>
      <c r="H179" s="2"/>
    </row>
    <row r="180" spans="4:8" ht="16.5" thickBot="1" x14ac:dyDescent="0.3">
      <c r="D180" s="36">
        <v>21</v>
      </c>
      <c r="E180" s="62"/>
      <c r="F180" s="1"/>
      <c r="G180" s="37"/>
      <c r="H180" s="2"/>
    </row>
    <row r="181" spans="4:8" ht="16.5" thickBot="1" x14ac:dyDescent="0.3">
      <c r="D181" s="36">
        <v>22</v>
      </c>
      <c r="E181" s="1"/>
      <c r="F181" s="1"/>
      <c r="G181" s="37"/>
      <c r="H181" s="2"/>
    </row>
    <row r="182" spans="4:8" ht="16.5" thickBot="1" x14ac:dyDescent="0.3">
      <c r="D182" s="36">
        <v>23</v>
      </c>
      <c r="E182" s="1"/>
      <c r="F182" s="1"/>
      <c r="G182" s="37"/>
      <c r="H182" s="2"/>
    </row>
    <row r="183" spans="4:8" ht="16.5" thickBot="1" x14ac:dyDescent="0.3">
      <c r="D183" s="36">
        <v>24</v>
      </c>
      <c r="E183" s="62"/>
      <c r="F183" s="1"/>
      <c r="G183" s="37"/>
      <c r="H183" s="2"/>
    </row>
    <row r="184" spans="4:8" ht="16.5" thickBot="1" x14ac:dyDescent="0.3">
      <c r="D184" s="36">
        <v>25</v>
      </c>
      <c r="E184" s="62"/>
      <c r="F184" s="1"/>
      <c r="G184" s="37"/>
      <c r="H184" s="2"/>
    </row>
    <row r="185" spans="4:8" ht="16.5" thickBot="1" x14ac:dyDescent="0.3">
      <c r="D185" s="35"/>
      <c r="E185" s="39" t="s">
        <v>10</v>
      </c>
      <c r="F185" s="40"/>
      <c r="G185" s="40"/>
      <c r="H185" s="38">
        <f>SUM(H160:H184)</f>
        <v>0</v>
      </c>
    </row>
    <row r="186" spans="4:8" ht="15.75" thickBot="1" x14ac:dyDescent="0.3"/>
    <row r="187" spans="4:8" ht="15.75" x14ac:dyDescent="0.25">
      <c r="E187" s="11"/>
      <c r="F187" s="12" t="s">
        <v>1</v>
      </c>
      <c r="G187" s="29" t="s">
        <v>11</v>
      </c>
      <c r="H187" s="186" t="s">
        <v>29</v>
      </c>
    </row>
    <row r="188" spans="4:8" x14ac:dyDescent="0.25">
      <c r="D188">
        <v>1</v>
      </c>
      <c r="E188" s="13" t="s">
        <v>37</v>
      </c>
      <c r="F188" s="8">
        <v>1425</v>
      </c>
      <c r="G188" s="30">
        <f>6*275</f>
        <v>1650</v>
      </c>
      <c r="H188" s="32">
        <f t="shared" ref="H188:H194" si="0">G188-F188</f>
        <v>225</v>
      </c>
    </row>
    <row r="189" spans="4:8" x14ac:dyDescent="0.25">
      <c r="D189">
        <v>2</v>
      </c>
      <c r="E189" s="13" t="s">
        <v>21</v>
      </c>
      <c r="F189" s="8">
        <v>1825</v>
      </c>
      <c r="G189" s="30">
        <f>7*275</f>
        <v>1925</v>
      </c>
      <c r="H189" s="32">
        <f t="shared" si="0"/>
        <v>100</v>
      </c>
    </row>
    <row r="190" spans="4:8" x14ac:dyDescent="0.25">
      <c r="D190">
        <v>3</v>
      </c>
      <c r="E190" s="13" t="s">
        <v>32</v>
      </c>
      <c r="F190" s="8">
        <v>900</v>
      </c>
      <c r="G190" s="30">
        <f>3*275</f>
        <v>825</v>
      </c>
      <c r="H190" s="32">
        <f t="shared" si="0"/>
        <v>-75</v>
      </c>
    </row>
    <row r="191" spans="4:8" x14ac:dyDescent="0.25">
      <c r="D191">
        <v>4</v>
      </c>
      <c r="E191" s="13" t="s">
        <v>17</v>
      </c>
      <c r="F191" s="10">
        <v>589</v>
      </c>
      <c r="G191" s="31">
        <f>5*180</f>
        <v>900</v>
      </c>
      <c r="H191" s="32">
        <f t="shared" si="0"/>
        <v>311</v>
      </c>
    </row>
    <row r="192" spans="4:8" x14ac:dyDescent="0.25">
      <c r="D192">
        <v>5</v>
      </c>
      <c r="E192" s="48" t="s">
        <v>20</v>
      </c>
      <c r="F192" s="8">
        <v>1450</v>
      </c>
      <c r="G192" s="8">
        <f>6*275</f>
        <v>1650</v>
      </c>
      <c r="H192" s="14">
        <f t="shared" si="0"/>
        <v>200</v>
      </c>
    </row>
    <row r="193" spans="4:8" x14ac:dyDescent="0.25">
      <c r="D193">
        <v>6</v>
      </c>
      <c r="E193" s="48" t="s">
        <v>19</v>
      </c>
      <c r="F193" s="8">
        <v>2100</v>
      </c>
      <c r="G193" s="8">
        <f>5*360</f>
        <v>1800</v>
      </c>
      <c r="H193" s="14">
        <f t="shared" si="0"/>
        <v>-300</v>
      </c>
    </row>
    <row r="194" spans="4:8" x14ac:dyDescent="0.25">
      <c r="D194">
        <v>7</v>
      </c>
      <c r="E194" s="48" t="s">
        <v>18</v>
      </c>
      <c r="F194" s="8">
        <v>1780</v>
      </c>
      <c r="G194" s="8">
        <v>1800</v>
      </c>
      <c r="H194" s="14">
        <f t="shared" si="0"/>
        <v>20</v>
      </c>
    </row>
    <row r="195" spans="4:8" x14ac:dyDescent="0.25">
      <c r="E195" s="48" t="s">
        <v>3</v>
      </c>
      <c r="F195" s="8">
        <f>SUM(F188:F194)</f>
        <v>10069</v>
      </c>
      <c r="G195" s="8">
        <f>SUM(G188:G194)</f>
        <v>10550</v>
      </c>
      <c r="H195" s="8">
        <f>SUM(H188:H194)</f>
        <v>481</v>
      </c>
    </row>
  </sheetData>
  <pageMargins left="0.7" right="0.7" top="0.75" bottom="0.75" header="0.3" footer="0.3"/>
  <pageSetup scale="16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zoomScale="90" zoomScaleNormal="90" workbookViewId="0">
      <selection activeCell="C8" sqref="C8"/>
    </sheetView>
  </sheetViews>
  <sheetFormatPr defaultColWidth="11.5703125" defaultRowHeight="15" x14ac:dyDescent="0.25"/>
  <cols>
    <col min="2" max="2" width="29" customWidth="1"/>
    <col min="3" max="3" width="19" customWidth="1"/>
    <col min="4" max="4" width="33.7109375" customWidth="1"/>
    <col min="5" max="5" width="13.5703125" customWidth="1"/>
    <col min="6" max="6" width="14.28515625" customWidth="1"/>
    <col min="7" max="8" width="15.42578125" customWidth="1"/>
    <col min="9" max="9" width="16.28515625" customWidth="1"/>
    <col min="10" max="10" width="19.7109375" customWidth="1"/>
    <col min="11" max="11" width="25.42578125" customWidth="1"/>
  </cols>
  <sheetData>
    <row r="1" spans="2:11" ht="15.75" thickBot="1" x14ac:dyDescent="0.3"/>
    <row r="2" spans="2:11" x14ac:dyDescent="0.25">
      <c r="B2" s="198" t="s">
        <v>22</v>
      </c>
      <c r="C2" s="199" t="s">
        <v>87</v>
      </c>
      <c r="D2" s="199" t="s">
        <v>23</v>
      </c>
      <c r="E2" s="199" t="s">
        <v>24</v>
      </c>
      <c r="F2" s="199" t="s">
        <v>27</v>
      </c>
      <c r="G2" s="199" t="s">
        <v>184</v>
      </c>
      <c r="H2" s="199" t="s">
        <v>82</v>
      </c>
      <c r="I2" s="199" t="s">
        <v>26</v>
      </c>
      <c r="J2" s="200" t="s">
        <v>36</v>
      </c>
      <c r="K2" s="108"/>
    </row>
    <row r="3" spans="2:11" x14ac:dyDescent="0.25">
      <c r="B3" s="187" t="s">
        <v>183</v>
      </c>
      <c r="C3" s="104" t="s">
        <v>55</v>
      </c>
      <c r="D3" s="201" t="s">
        <v>185</v>
      </c>
      <c r="E3" s="105" t="s">
        <v>17</v>
      </c>
      <c r="F3" s="109">
        <v>180</v>
      </c>
      <c r="G3" s="202">
        <v>175</v>
      </c>
      <c r="H3" s="202" t="s">
        <v>157</v>
      </c>
      <c r="I3" s="115" t="s">
        <v>157</v>
      </c>
      <c r="J3" s="188">
        <v>6</v>
      </c>
      <c r="K3" s="108"/>
    </row>
    <row r="4" spans="2:11" x14ac:dyDescent="0.25">
      <c r="B4" s="187" t="s">
        <v>143</v>
      </c>
      <c r="C4" s="104" t="s">
        <v>88</v>
      </c>
      <c r="D4" s="112"/>
      <c r="E4" s="105" t="s">
        <v>21</v>
      </c>
      <c r="F4" s="109">
        <v>275</v>
      </c>
      <c r="G4" s="110"/>
      <c r="H4" s="110"/>
      <c r="I4" s="111"/>
      <c r="J4" s="188">
        <v>4</v>
      </c>
      <c r="K4" s="108"/>
    </row>
    <row r="5" spans="2:11" x14ac:dyDescent="0.25">
      <c r="B5" s="189" t="s">
        <v>144</v>
      </c>
      <c r="C5" s="105" t="s">
        <v>89</v>
      </c>
      <c r="D5" s="113"/>
      <c r="E5" s="105" t="s">
        <v>20</v>
      </c>
      <c r="F5" s="109">
        <v>275</v>
      </c>
      <c r="G5" s="110"/>
      <c r="H5" s="110"/>
      <c r="I5" s="111"/>
      <c r="J5" s="190">
        <v>6</v>
      </c>
      <c r="K5" s="108"/>
    </row>
    <row r="6" spans="2:11" x14ac:dyDescent="0.25">
      <c r="B6" s="189" t="s">
        <v>145</v>
      </c>
      <c r="C6" s="105" t="s">
        <v>54</v>
      </c>
      <c r="D6" s="107"/>
      <c r="E6" s="105" t="s">
        <v>83</v>
      </c>
      <c r="F6" s="109">
        <v>275</v>
      </c>
      <c r="G6" s="110"/>
      <c r="H6" s="110"/>
      <c r="I6" s="111"/>
      <c r="J6" s="190">
        <v>4</v>
      </c>
      <c r="K6" s="108"/>
    </row>
    <row r="7" spans="2:11" x14ac:dyDescent="0.25">
      <c r="B7" s="189" t="s">
        <v>146</v>
      </c>
      <c r="C7" s="105" t="s">
        <v>214</v>
      </c>
      <c r="D7" s="107"/>
      <c r="E7" s="105" t="s">
        <v>19</v>
      </c>
      <c r="F7" s="114">
        <v>360</v>
      </c>
      <c r="G7" s="110"/>
      <c r="H7" s="110"/>
      <c r="I7" s="111"/>
      <c r="J7" s="190">
        <v>4</v>
      </c>
      <c r="K7" s="108"/>
    </row>
    <row r="8" spans="2:11" x14ac:dyDescent="0.25">
      <c r="B8" s="187" t="s">
        <v>147</v>
      </c>
      <c r="C8" s="104" t="s">
        <v>93</v>
      </c>
      <c r="D8" s="113"/>
      <c r="E8" s="105" t="s">
        <v>42</v>
      </c>
      <c r="F8" s="114">
        <v>275</v>
      </c>
      <c r="G8" s="110"/>
      <c r="H8" s="110"/>
      <c r="I8" s="111"/>
      <c r="J8" s="190">
        <v>4</v>
      </c>
      <c r="K8" s="108"/>
    </row>
    <row r="9" spans="2:11" x14ac:dyDescent="0.25">
      <c r="B9" s="191" t="s">
        <v>86</v>
      </c>
      <c r="C9" s="107" t="s">
        <v>90</v>
      </c>
      <c r="D9" s="111"/>
      <c r="E9" s="107" t="s">
        <v>18</v>
      </c>
      <c r="F9" s="115">
        <v>275</v>
      </c>
      <c r="G9" s="110"/>
      <c r="H9" s="110"/>
      <c r="I9" s="111"/>
      <c r="J9" s="190">
        <v>4</v>
      </c>
      <c r="K9" s="108"/>
    </row>
    <row r="10" spans="2:11" x14ac:dyDescent="0.25">
      <c r="B10" s="192" t="s">
        <v>148</v>
      </c>
      <c r="C10" s="107" t="s">
        <v>91</v>
      </c>
      <c r="D10" s="111"/>
      <c r="E10" s="107" t="s">
        <v>84</v>
      </c>
      <c r="F10" s="115">
        <v>360</v>
      </c>
      <c r="G10" s="111"/>
      <c r="H10" s="111"/>
      <c r="I10" s="111"/>
      <c r="J10" s="188">
        <v>5</v>
      </c>
      <c r="K10" s="108"/>
    </row>
    <row r="11" spans="2:11" ht="15.75" thickBot="1" x14ac:dyDescent="0.3">
      <c r="B11" s="193" t="s">
        <v>85</v>
      </c>
      <c r="C11" s="194" t="s">
        <v>92</v>
      </c>
      <c r="D11" s="195"/>
      <c r="E11" s="194" t="s">
        <v>85</v>
      </c>
      <c r="F11" s="196">
        <v>275</v>
      </c>
      <c r="G11" s="195"/>
      <c r="H11" s="195"/>
      <c r="I11" s="195"/>
      <c r="J11" s="197"/>
      <c r="K11" s="108"/>
    </row>
    <row r="12" spans="2:11" x14ac:dyDescent="0.25">
      <c r="E12" s="106"/>
      <c r="F12" s="56"/>
    </row>
    <row r="13" spans="2:11" ht="14.45" x14ac:dyDescent="0.3">
      <c r="E13" s="83"/>
      <c r="F13" s="56"/>
    </row>
    <row r="14" spans="2:11" ht="14.45" x14ac:dyDescent="0.3">
      <c r="E14" s="83"/>
      <c r="F14" s="56"/>
    </row>
  </sheetData>
  <hyperlinks>
    <hyperlink ref="D3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selection activeCell="B13" sqref="B13:F13"/>
    </sheetView>
  </sheetViews>
  <sheetFormatPr defaultColWidth="11.5703125" defaultRowHeight="15" x14ac:dyDescent="0.25"/>
  <cols>
    <col min="1" max="1" width="11.5703125" style="203"/>
    <col min="2" max="2" width="13.7109375" customWidth="1"/>
    <col min="4" max="4" width="29.28515625" customWidth="1"/>
    <col min="6" max="6" width="26.5703125" customWidth="1"/>
    <col min="7" max="8" width="14.28515625" style="203" customWidth="1"/>
    <col min="9" max="9" width="14.140625" style="203" customWidth="1"/>
  </cols>
  <sheetData>
    <row r="1" spans="1:11" ht="15.75" thickBot="1" x14ac:dyDescent="0.3"/>
    <row r="2" spans="1:11" x14ac:dyDescent="0.25">
      <c r="A2" s="204" t="s">
        <v>97</v>
      </c>
      <c r="B2" s="223" t="s">
        <v>187</v>
      </c>
      <c r="C2" s="224"/>
      <c r="D2" s="224"/>
      <c r="E2" s="224"/>
      <c r="F2" s="225"/>
      <c r="G2" s="205" t="s">
        <v>188</v>
      </c>
      <c r="H2" s="206" t="s">
        <v>189</v>
      </c>
      <c r="I2" s="206" t="s">
        <v>204</v>
      </c>
    </row>
    <row r="3" spans="1:11" ht="14.45" customHeight="1" x14ac:dyDescent="0.25">
      <c r="A3" s="207">
        <v>1</v>
      </c>
      <c r="B3" s="221" t="s">
        <v>190</v>
      </c>
      <c r="C3" s="221"/>
      <c r="D3" s="221"/>
      <c r="E3" s="221"/>
      <c r="F3" s="221"/>
      <c r="G3" s="2" t="s">
        <v>47</v>
      </c>
      <c r="H3" s="209" t="s">
        <v>197</v>
      </c>
      <c r="I3" s="214"/>
      <c r="J3" s="56"/>
      <c r="K3" s="56"/>
    </row>
    <row r="4" spans="1:11" x14ac:dyDescent="0.25">
      <c r="A4" s="207">
        <v>2</v>
      </c>
      <c r="B4" s="221" t="s">
        <v>186</v>
      </c>
      <c r="C4" s="221"/>
      <c r="D4" s="221"/>
      <c r="E4" s="221"/>
      <c r="F4" s="221"/>
      <c r="G4" s="2" t="s">
        <v>30</v>
      </c>
      <c r="H4" s="209" t="s">
        <v>198</v>
      </c>
      <c r="I4" s="214"/>
      <c r="J4" s="56"/>
      <c r="K4" s="56"/>
    </row>
    <row r="5" spans="1:11" x14ac:dyDescent="0.25">
      <c r="A5" s="207">
        <v>3</v>
      </c>
      <c r="B5" s="221" t="s">
        <v>215</v>
      </c>
      <c r="C5" s="221"/>
      <c r="D5" s="221"/>
      <c r="E5" s="221"/>
      <c r="F5" s="221"/>
      <c r="G5" s="2" t="s">
        <v>193</v>
      </c>
      <c r="H5" s="209" t="s">
        <v>199</v>
      </c>
      <c r="I5" s="214"/>
      <c r="J5" s="56"/>
      <c r="K5" s="56"/>
    </row>
    <row r="6" spans="1:11" x14ac:dyDescent="0.25">
      <c r="A6" s="207">
        <v>4</v>
      </c>
      <c r="B6" s="226" t="s">
        <v>80</v>
      </c>
      <c r="C6" s="226"/>
      <c r="D6" s="226"/>
      <c r="E6" s="226"/>
      <c r="F6" s="226"/>
      <c r="G6" s="2" t="s">
        <v>194</v>
      </c>
      <c r="H6" s="209" t="s">
        <v>200</v>
      </c>
      <c r="I6" s="215"/>
      <c r="J6" s="56"/>
      <c r="K6" s="56"/>
    </row>
    <row r="7" spans="1:11" x14ac:dyDescent="0.25">
      <c r="A7" s="207">
        <v>5</v>
      </c>
      <c r="B7" s="226" t="s">
        <v>81</v>
      </c>
      <c r="C7" s="226"/>
      <c r="D7" s="226"/>
      <c r="E7" s="226"/>
      <c r="F7" s="226"/>
      <c r="G7" s="2" t="s">
        <v>195</v>
      </c>
      <c r="H7" s="209" t="s">
        <v>201</v>
      </c>
      <c r="I7" s="215"/>
      <c r="J7" s="56"/>
      <c r="K7" s="56"/>
    </row>
    <row r="8" spans="1:11" x14ac:dyDescent="0.25">
      <c r="A8" s="207">
        <v>6</v>
      </c>
      <c r="B8" s="221" t="s">
        <v>191</v>
      </c>
      <c r="C8" s="221"/>
      <c r="D8" s="221"/>
      <c r="E8" s="221"/>
      <c r="F8" s="221"/>
      <c r="G8" s="2" t="s">
        <v>91</v>
      </c>
      <c r="H8" s="209" t="s">
        <v>202</v>
      </c>
      <c r="I8" s="216"/>
      <c r="J8" s="56"/>
      <c r="K8" s="56"/>
    </row>
    <row r="9" spans="1:11" x14ac:dyDescent="0.25">
      <c r="A9" s="207">
        <v>7</v>
      </c>
      <c r="B9" s="221" t="s">
        <v>192</v>
      </c>
      <c r="C9" s="221"/>
      <c r="D9" s="221"/>
      <c r="E9" s="221"/>
      <c r="F9" s="221"/>
      <c r="G9" s="2" t="s">
        <v>196</v>
      </c>
      <c r="H9" s="209" t="s">
        <v>203</v>
      </c>
      <c r="I9" s="216"/>
      <c r="J9" s="56"/>
      <c r="K9" s="56"/>
    </row>
    <row r="10" spans="1:11" x14ac:dyDescent="0.25">
      <c r="A10" s="207">
        <v>8</v>
      </c>
      <c r="B10" s="221"/>
      <c r="C10" s="221"/>
      <c r="D10" s="221"/>
      <c r="E10" s="221"/>
      <c r="F10" s="221"/>
      <c r="G10" s="2"/>
      <c r="H10" s="212"/>
      <c r="I10" s="209"/>
      <c r="J10" s="56"/>
      <c r="K10" s="56"/>
    </row>
    <row r="11" spans="1:11" x14ac:dyDescent="0.25">
      <c r="A11" s="207">
        <v>9</v>
      </c>
      <c r="B11" s="221"/>
      <c r="C11" s="221"/>
      <c r="D11" s="221"/>
      <c r="E11" s="221"/>
      <c r="F11" s="221"/>
      <c r="G11" s="2"/>
      <c r="H11" s="212"/>
      <c r="I11" s="209"/>
      <c r="J11" s="56"/>
      <c r="K11" s="56"/>
    </row>
    <row r="12" spans="1:11" x14ac:dyDescent="0.25">
      <c r="A12" s="207">
        <v>10</v>
      </c>
      <c r="B12" s="221"/>
      <c r="C12" s="221"/>
      <c r="D12" s="221"/>
      <c r="E12" s="221"/>
      <c r="F12" s="221"/>
      <c r="G12" s="2"/>
      <c r="H12" s="212"/>
      <c r="I12" s="209"/>
      <c r="J12" s="56"/>
      <c r="K12" s="56"/>
    </row>
    <row r="13" spans="1:11" x14ac:dyDescent="0.25">
      <c r="A13" s="207">
        <v>11</v>
      </c>
      <c r="B13" s="221"/>
      <c r="C13" s="221"/>
      <c r="D13" s="221"/>
      <c r="E13" s="221"/>
      <c r="F13" s="221"/>
      <c r="G13" s="2"/>
      <c r="H13" s="212"/>
      <c r="I13" s="209"/>
      <c r="J13" s="56"/>
      <c r="K13" s="56"/>
    </row>
    <row r="14" spans="1:11" x14ac:dyDescent="0.25">
      <c r="A14" s="207">
        <v>12</v>
      </c>
      <c r="B14" s="221"/>
      <c r="C14" s="221"/>
      <c r="D14" s="221"/>
      <c r="E14" s="221"/>
      <c r="F14" s="221"/>
      <c r="G14" s="2"/>
      <c r="H14" s="212"/>
      <c r="I14" s="209"/>
      <c r="J14" s="56"/>
      <c r="K14" s="56"/>
    </row>
    <row r="15" spans="1:11" x14ac:dyDescent="0.25">
      <c r="A15" s="207">
        <v>13</v>
      </c>
      <c r="B15" s="221"/>
      <c r="C15" s="221"/>
      <c r="D15" s="221"/>
      <c r="E15" s="221"/>
      <c r="F15" s="221"/>
      <c r="G15" s="2"/>
      <c r="H15" s="212"/>
      <c r="I15" s="209"/>
      <c r="J15" s="56"/>
      <c r="K15" s="56"/>
    </row>
    <row r="16" spans="1:11" x14ac:dyDescent="0.25">
      <c r="A16" s="207">
        <v>14</v>
      </c>
      <c r="B16" s="221"/>
      <c r="C16" s="221"/>
      <c r="D16" s="221"/>
      <c r="E16" s="221"/>
      <c r="F16" s="221"/>
      <c r="G16" s="2"/>
      <c r="H16" s="212"/>
      <c r="I16" s="209"/>
      <c r="J16" s="56"/>
      <c r="K16" s="56"/>
    </row>
    <row r="17" spans="1:11" x14ac:dyDescent="0.25">
      <c r="A17" s="207">
        <v>15</v>
      </c>
      <c r="B17" s="221"/>
      <c r="C17" s="221"/>
      <c r="D17" s="221"/>
      <c r="E17" s="221"/>
      <c r="F17" s="221"/>
      <c r="G17" s="2"/>
      <c r="H17" s="212"/>
      <c r="I17" s="209"/>
      <c r="J17" s="56"/>
      <c r="K17" s="56"/>
    </row>
    <row r="18" spans="1:11" x14ac:dyDescent="0.25">
      <c r="A18" s="207">
        <v>16</v>
      </c>
      <c r="B18" s="221"/>
      <c r="C18" s="221"/>
      <c r="D18" s="221"/>
      <c r="E18" s="221"/>
      <c r="F18" s="221"/>
      <c r="G18" s="2"/>
      <c r="H18" s="212"/>
      <c r="I18" s="209"/>
      <c r="J18" s="56"/>
      <c r="K18" s="56"/>
    </row>
    <row r="19" spans="1:11" ht="15.75" thickBot="1" x14ac:dyDescent="0.3">
      <c r="A19" s="208">
        <v>17</v>
      </c>
      <c r="B19" s="222"/>
      <c r="C19" s="222"/>
      <c r="D19" s="222"/>
      <c r="E19" s="222"/>
      <c r="F19" s="222"/>
      <c r="G19" s="210"/>
      <c r="H19" s="213"/>
      <c r="I19" s="211"/>
      <c r="J19" s="56"/>
      <c r="K19" s="56"/>
    </row>
    <row r="20" spans="1:11" x14ac:dyDescent="0.25">
      <c r="B20" s="56"/>
      <c r="C20" s="56"/>
      <c r="D20" s="56"/>
      <c r="E20" s="56"/>
      <c r="F20" s="56"/>
      <c r="G20" s="57"/>
      <c r="H20" s="57"/>
      <c r="I20" s="57"/>
      <c r="J20" s="56"/>
      <c r="K20" s="56"/>
    </row>
    <row r="21" spans="1:11" x14ac:dyDescent="0.25">
      <c r="B21" s="56"/>
      <c r="C21" s="56"/>
      <c r="D21" s="56"/>
      <c r="E21" s="56"/>
      <c r="F21" s="56"/>
      <c r="G21" s="57"/>
      <c r="H21" s="57"/>
      <c r="I21" s="57"/>
      <c r="J21" s="56"/>
      <c r="K21" s="56"/>
    </row>
    <row r="22" spans="1:11" x14ac:dyDescent="0.25">
      <c r="B22" s="56"/>
      <c r="C22" s="56"/>
      <c r="D22" s="56"/>
      <c r="E22" s="56"/>
      <c r="F22" s="56"/>
      <c r="G22" s="57"/>
      <c r="H22" s="57"/>
      <c r="I22" s="57"/>
      <c r="J22" s="56"/>
      <c r="K22" s="56"/>
    </row>
    <row r="23" spans="1:11" x14ac:dyDescent="0.25">
      <c r="B23" s="56"/>
      <c r="C23" s="56"/>
      <c r="D23" s="56"/>
      <c r="E23" s="56"/>
      <c r="F23" s="56"/>
      <c r="G23" s="57"/>
      <c r="H23" s="57"/>
      <c r="I23" s="57"/>
      <c r="J23" s="56"/>
      <c r="K23" s="56"/>
    </row>
    <row r="24" spans="1:11" x14ac:dyDescent="0.25">
      <c r="B24" s="56"/>
      <c r="C24" s="56"/>
      <c r="D24" s="56"/>
      <c r="E24" s="56"/>
      <c r="F24" s="56"/>
      <c r="G24" s="57"/>
      <c r="H24" s="57"/>
      <c r="I24" s="57"/>
      <c r="J24" s="56"/>
      <c r="K24" s="56"/>
    </row>
    <row r="25" spans="1:11" x14ac:dyDescent="0.25">
      <c r="B25" s="56"/>
      <c r="C25" s="56"/>
      <c r="D25" s="56"/>
      <c r="E25" s="56"/>
      <c r="F25" s="56"/>
      <c r="G25" s="57"/>
      <c r="H25" s="57"/>
      <c r="I25" s="57"/>
      <c r="J25" s="56"/>
      <c r="K25" s="56"/>
    </row>
    <row r="26" spans="1:11" x14ac:dyDescent="0.25">
      <c r="B26" s="56"/>
      <c r="C26" s="56"/>
      <c r="D26" s="56"/>
      <c r="E26" s="56"/>
      <c r="F26" s="56"/>
      <c r="G26" s="57"/>
      <c r="H26" s="57"/>
      <c r="I26" s="57"/>
      <c r="J26" s="56"/>
      <c r="K26" s="56"/>
    </row>
    <row r="27" spans="1:11" x14ac:dyDescent="0.25">
      <c r="B27" s="56"/>
      <c r="C27" s="56"/>
      <c r="D27" s="56"/>
      <c r="E27" s="56"/>
      <c r="F27" s="56"/>
      <c r="G27" s="57"/>
      <c r="H27" s="57"/>
      <c r="I27" s="57"/>
      <c r="J27" s="56"/>
      <c r="K27" s="56"/>
    </row>
  </sheetData>
  <mergeCells count="18">
    <mergeCell ref="B13:F13"/>
    <mergeCell ref="B14:F14"/>
    <mergeCell ref="B3:F3"/>
    <mergeCell ref="B4:F4"/>
    <mergeCell ref="B5:F5"/>
    <mergeCell ref="B6:F6"/>
    <mergeCell ref="B7:F7"/>
    <mergeCell ref="B8:F8"/>
    <mergeCell ref="B2:F2"/>
    <mergeCell ref="B9:F9"/>
    <mergeCell ref="B10:F10"/>
    <mergeCell ref="B11:F11"/>
    <mergeCell ref="B12:F12"/>
    <mergeCell ref="B15:F15"/>
    <mergeCell ref="B16:F16"/>
    <mergeCell ref="B17:F17"/>
    <mergeCell ref="B18:F18"/>
    <mergeCell ref="B19:F19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9"/>
  <sheetViews>
    <sheetView tabSelected="1" workbookViewId="0">
      <selection activeCell="B5" sqref="B5"/>
    </sheetView>
  </sheetViews>
  <sheetFormatPr defaultColWidth="11.5703125" defaultRowHeight="15" x14ac:dyDescent="0.25"/>
  <cols>
    <col min="2" max="2" width="28.5703125" customWidth="1"/>
  </cols>
  <sheetData>
    <row r="4" spans="2:5" x14ac:dyDescent="0.3">
      <c r="B4" s="235" t="s">
        <v>216</v>
      </c>
      <c r="C4" s="165" t="s">
        <v>98</v>
      </c>
      <c r="D4" s="165" t="s">
        <v>40</v>
      </c>
      <c r="E4" s="165" t="s">
        <v>99</v>
      </c>
    </row>
    <row r="5" spans="2:5" x14ac:dyDescent="0.25">
      <c r="B5" s="1"/>
      <c r="C5" s="1"/>
      <c r="D5" s="1"/>
      <c r="E5" s="1"/>
    </row>
    <row r="6" spans="2:5" x14ac:dyDescent="0.25">
      <c r="B6" s="1"/>
      <c r="C6" s="1"/>
      <c r="D6" s="1"/>
      <c r="E6" s="1"/>
    </row>
    <row r="7" spans="2:5" x14ac:dyDescent="0.25">
      <c r="B7" s="1"/>
      <c r="C7" s="1"/>
      <c r="D7" s="1"/>
      <c r="E7" s="1"/>
    </row>
    <row r="8" spans="2:5" x14ac:dyDescent="0.25">
      <c r="B8" s="1"/>
      <c r="C8" s="1"/>
      <c r="D8" s="1"/>
      <c r="E8" s="1"/>
    </row>
    <row r="9" spans="2:5" x14ac:dyDescent="0.3">
      <c r="B9" s="4" t="s">
        <v>100</v>
      </c>
      <c r="C9" s="4" t="s">
        <v>98</v>
      </c>
      <c r="D9" s="4" t="s">
        <v>40</v>
      </c>
      <c r="E9" s="4" t="s">
        <v>99</v>
      </c>
    </row>
    <row r="10" spans="2:5" x14ac:dyDescent="0.25">
      <c r="B10" s="1"/>
      <c r="C10" s="1"/>
      <c r="D10" s="1"/>
      <c r="E10" s="1"/>
    </row>
    <row r="11" spans="2:5" x14ac:dyDescent="0.25">
      <c r="B11" s="1"/>
      <c r="C11" s="1"/>
      <c r="D11" s="1"/>
      <c r="E11" s="1"/>
    </row>
    <row r="12" spans="2:5" x14ac:dyDescent="0.25">
      <c r="B12" s="1"/>
      <c r="C12" s="1"/>
      <c r="D12" s="1"/>
      <c r="E12" s="1"/>
    </row>
    <row r="13" spans="2:5" x14ac:dyDescent="0.25">
      <c r="B13" s="1"/>
      <c r="C13" s="1"/>
      <c r="D13" s="1"/>
      <c r="E13" s="1"/>
    </row>
    <row r="14" spans="2:5" x14ac:dyDescent="0.3">
      <c r="B14" s="166" t="s">
        <v>101</v>
      </c>
      <c r="C14" s="166" t="s">
        <v>98</v>
      </c>
      <c r="D14" s="166" t="s">
        <v>40</v>
      </c>
      <c r="E14" s="166" t="s">
        <v>99</v>
      </c>
    </row>
    <row r="15" spans="2:5" x14ac:dyDescent="0.25">
      <c r="B15" s="1"/>
      <c r="C15" s="1"/>
      <c r="D15" s="1"/>
      <c r="E15" s="1"/>
    </row>
    <row r="16" spans="2:5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plan</vt:lpstr>
      <vt:lpstr>Budget spending</vt:lpstr>
      <vt:lpstr>Arrival and departure times</vt:lpstr>
      <vt:lpstr>Travel Costs summary</vt:lpstr>
      <vt:lpstr>Organizations</vt:lpstr>
      <vt:lpstr>To do list</vt:lpstr>
      <vt:lpstr>Partners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</dc:creator>
  <cp:lastModifiedBy>Darko Mitevski</cp:lastModifiedBy>
  <cp:lastPrinted>2014-11-09T13:17:27Z</cp:lastPrinted>
  <dcterms:created xsi:type="dcterms:W3CDTF">2012-05-21T14:54:57Z</dcterms:created>
  <dcterms:modified xsi:type="dcterms:W3CDTF">2017-09-14T12:27:03Z</dcterms:modified>
</cp:coreProperties>
</file>